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010 簡易水道\"/>
    </mc:Choice>
  </mc:AlternateContent>
  <workbookProtection workbookAlgorithmName="SHA-512" workbookHashValue="5umSm9mO5Lons11f8yO7b0iAbSLcMsykuCYtDCM5t9lQav/7WoO9HzSTBDerOSQwPo70tasdc/qszav7znMa/w==" workbookSaltValue="2zs3ihLCZpZgUCzdj0GXEw==" workbookSpinCount="100000" lockStructure="1"/>
  <bookViews>
    <workbookView xWindow="0" yWindow="0" windowWidth="20400" windowHeight="678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<sst xmlns="http://schemas.openxmlformats.org/spreadsheetml/2006/main" count="233" uniqueCount="118">
  <si>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</si>
  <si>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</si>
  <si>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</si>
  <si>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</si>
  <si>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</si>
  <si>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</si>
  <si>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</si>
  <si>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</si>
  <si>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</si>
  <si>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</si>
  <si>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</si>
  <si>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</si>
  <si>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</si>
  <si>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</si>
  <si>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</si>
  <si>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</si>
  <si>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</si>
  <si>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</si>
  <si>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</si>
  <si>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</si>
  <si>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</si>
  <si>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</si>
  <si>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</si>
  <si>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</si>
  <si>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</si>
  <si>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</si>
  <si>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</si>
  <si>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</si>
  <si>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</si>
  <si>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</si>
  <si>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</si>
  <si>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</si>
  <si>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</si>
  <si>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</si>
  <si>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</si>
  <si>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</si>
  <si>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</si>
  <si>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</si>
  <si>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</si>
  <si>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</si>
  <si>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</si>
  <si>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</si>
  <si>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</si>
  <si>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</si>
  <si>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</si>
  <si>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</si>
  <si>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</si>
  <si>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</si>
  <si>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</si>
  <si>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</si>
  <si>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</si>
  <si>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</si>
  <si>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</si>
  <si>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</si>
  <si>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</si>
  <si>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</si>
  <si>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</si>
  <si>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</si>
  <si>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</si>
  <si>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</si>
  <si>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</si>
  <si>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</si>
  <si>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</si>
  <si>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</si>
  <si>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</si>
  <si>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</si>
  <si>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</si>
  <si>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</si>
  <si>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</si>
  <si>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</si>
  <si>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</si>
  <si>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</si>
  <si>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</si>
  <si>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</si>
  <si>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</si>
  <si>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</si>
  <si>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</si>
  <si>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</si>
  <si>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</si>
  <si>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</si>
  <si>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</si>
  <si>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</si>
  <si>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</si>
  <si>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</si>
  <si>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</si>
  <si>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</si>
  <si>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</si>
  <si>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</si>
  <si>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</si>
  <si>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</si>
  <si>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</si>
  <si>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</si>
  <si>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</si>
  <si>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</si>
  <si>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</si>
  <si>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</si>
  <si>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甲州市</t>
  </si>
  <si>
    <t>法非適用</t>
  </si>
  <si>
    <t>水道事業</t>
  </si>
  <si>
    <t>簡易水道事業</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</si>
  <si>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</si>
  <si>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</si>
  <si>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</si>
  <si>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</si>
  <si>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</si>
  <si>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</si>
  <si>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</si>
  <si>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</si>
  <si>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</si>
  <si>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</si>
  <si>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</si>
  <si>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</si>
  <si>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</si>
  <si>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</si>
  <si>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</si>
  <si>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管路更新については、類似団体と同程度になったが、有収率が低下してきていることからも漏水が頻繁に発生している管路を優先的に国庫補助金等を活用して計画的に管路更新を進めていく。
　また、供給施設の老朽化が進む中、耐震計画を進める上で、耐震診断、補修、改修工事に多大な費用が必要となることから財政面で課題となっている。
　今後の人口減少なども考慮しながら、水道料金回収率を上げながら財源を確保し、効率的に投資を行っていく。</t>
    <rPh sb="1" eb="3">
      <t>カンロ</t>
    </rPh>
    <rPh sb="3" eb="5">
      <t>コウシン</t>
    </rPh>
    <rPh sb="11" eb="13">
      <t>ルイジ</t>
    </rPh>
    <rPh sb="13" eb="15">
      <t>ダンタイ</t>
    </rPh>
    <rPh sb="16" eb="19">
      <t>ドウテイド</t>
    </rPh>
    <rPh sb="25" eb="28">
      <t>ユウシュウリツ</t>
    </rPh>
    <rPh sb="29" eb="31">
      <t>テイカ</t>
    </rPh>
    <rPh sb="42" eb="44">
      <t>ロウスイ</t>
    </rPh>
    <rPh sb="45" eb="47">
      <t>ヒンパン</t>
    </rPh>
    <rPh sb="48" eb="50">
      <t>ハッセイ</t>
    </rPh>
    <rPh sb="54" eb="56">
      <t>カンロ</t>
    </rPh>
    <rPh sb="57" eb="60">
      <t>ユウセンテキ</t>
    </rPh>
    <rPh sb="61" eb="66">
      <t>コッコホジョキン</t>
    </rPh>
    <rPh sb="66" eb="67">
      <t>トウ</t>
    </rPh>
    <rPh sb="68" eb="70">
      <t>カツヨウ</t>
    </rPh>
    <rPh sb="72" eb="75">
      <t>ケイカクテキ</t>
    </rPh>
    <rPh sb="76" eb="78">
      <t>カンロ</t>
    </rPh>
    <rPh sb="78" eb="80">
      <t>コウシン</t>
    </rPh>
    <rPh sb="81" eb="82">
      <t>スス</t>
    </rPh>
    <rPh sb="92" eb="96">
      <t>キョウキュウシセツ</t>
    </rPh>
    <rPh sb="97" eb="100">
      <t>ロウキュウカ</t>
    </rPh>
    <rPh sb="101" eb="102">
      <t>スス</t>
    </rPh>
    <rPh sb="103" eb="104">
      <t>ナカ</t>
    </rPh>
    <rPh sb="105" eb="107">
      <t>タイシン</t>
    </rPh>
    <rPh sb="107" eb="109">
      <t>ケイカク</t>
    </rPh>
    <rPh sb="110" eb="111">
      <t>スス</t>
    </rPh>
    <rPh sb="113" eb="114">
      <t>ウエ</t>
    </rPh>
    <rPh sb="129" eb="131">
      <t>タダイ</t>
    </rPh>
    <rPh sb="132" eb="134">
      <t>ヒヨウ</t>
    </rPh>
    <rPh sb="135" eb="137">
      <t>ヒツヨウ</t>
    </rPh>
    <rPh sb="144" eb="147">
      <t>ザイセイメン</t>
    </rPh>
    <rPh sb="148" eb="150">
      <t>カダイ</t>
    </rPh>
    <rPh sb="159" eb="161">
      <t>コンゴ</t>
    </rPh>
    <rPh sb="162" eb="164">
      <t>ジンコウ</t>
    </rPh>
    <rPh sb="164" eb="166">
      <t>ゲンショウ</t>
    </rPh>
    <rPh sb="169" eb="171">
      <t>コウリョ</t>
    </rPh>
    <rPh sb="176" eb="178">
      <t>スイドウ</t>
    </rPh>
    <rPh sb="178" eb="180">
      <t>リョウキン</t>
    </rPh>
    <rPh sb="180" eb="182">
      <t>カイシュウ</t>
    </rPh>
    <rPh sb="182" eb="183">
      <t>リツ</t>
    </rPh>
    <rPh sb="184" eb="185">
      <t>ア</t>
    </rPh>
    <rPh sb="192" eb="194">
      <t>カクホ</t>
    </rPh>
    <rPh sb="196" eb="199">
      <t>コウリツテキ</t>
    </rPh>
    <rPh sb="200" eb="202">
      <t>トウシ</t>
    </rPh>
    <rPh sb="203" eb="204">
      <t>オコナ</t>
    </rPh>
    <phoneticPr fontId="4"/>
  </si>
  <si>
    <t>　本市の簡易水道事業の経営状況としては、収益比率が７０％を割り、類似団体より低い割合になっており、企業債残高対給水収益比率や給水原価は高い状態である。これは水道料収入等の減少、老朽管の布設替の他、新たな浄水場・配水地の建設等により建設改良事業に伴う起債借入の継続により、起債残高及び償還額が増加した影響や施設の老朽化に伴う維持管理費等の支出の増加が原因となっている。給水原価については、有収水量の低下や施設維持管理費等の増加が原因となっている、今後も浄水場建設等の大型事業を行うためにも効率的な収支計画が必要であると考えられる。
　また、施設利用率は類似団体と比較して高く、利用状況等は効率的に行われている部分もあるが、有収率が低下してきており類似団体より低くなっている。原因としては施設・管路の老朽化がかなり進んでいると考えられるので、財政状況は厳しいが、老朽化した施設等の改良・更新が必要になっていくと考察される。</t>
    <rPh sb="1" eb="3">
      <t>ホンシ</t>
    </rPh>
    <rPh sb="4" eb="8">
      <t>カンイスイドウ</t>
    </rPh>
    <rPh sb="8" eb="10">
      <t>ジギョウ</t>
    </rPh>
    <rPh sb="11" eb="13">
      <t>ケイエイ</t>
    </rPh>
    <rPh sb="13" eb="15">
      <t>ジョウキョウ</t>
    </rPh>
    <rPh sb="20" eb="22">
      <t>シュウエキ</t>
    </rPh>
    <rPh sb="22" eb="24">
      <t>ヒリツ</t>
    </rPh>
    <rPh sb="29" eb="30">
      <t>ワ</t>
    </rPh>
    <rPh sb="32" eb="34">
      <t>ルイジ</t>
    </rPh>
    <rPh sb="34" eb="36">
      <t>ダンタイ</t>
    </rPh>
    <rPh sb="38" eb="39">
      <t>ヒク</t>
    </rPh>
    <rPh sb="40" eb="42">
      <t>ワリアイ</t>
    </rPh>
    <rPh sb="49" eb="51">
      <t>キギョウ</t>
    </rPh>
    <rPh sb="51" eb="52">
      <t>サイ</t>
    </rPh>
    <rPh sb="52" eb="54">
      <t>ザンダカ</t>
    </rPh>
    <rPh sb="54" eb="55">
      <t>タイ</t>
    </rPh>
    <rPh sb="55" eb="57">
      <t>キュウスイ</t>
    </rPh>
    <rPh sb="57" eb="59">
      <t>シュウエキ</t>
    </rPh>
    <rPh sb="59" eb="61">
      <t>ヒリツ</t>
    </rPh>
    <rPh sb="62" eb="64">
      <t>キュウスイ</t>
    </rPh>
    <rPh sb="64" eb="66">
      <t>ゲンカ</t>
    </rPh>
    <rPh sb="67" eb="68">
      <t>タカ</t>
    </rPh>
    <rPh sb="69" eb="71">
      <t>ジョウタイ</t>
    </rPh>
    <rPh sb="78" eb="80">
      <t>スイドウ</t>
    </rPh>
    <rPh sb="80" eb="81">
      <t>リョウ</t>
    </rPh>
    <rPh sb="81" eb="83">
      <t>シュウニュウ</t>
    </rPh>
    <rPh sb="83" eb="84">
      <t>トウ</t>
    </rPh>
    <rPh sb="85" eb="87">
      <t>ゲンショウ</t>
    </rPh>
    <rPh sb="88" eb="90">
      <t>ロウキュウ</t>
    </rPh>
    <rPh sb="90" eb="91">
      <t>カン</t>
    </rPh>
    <rPh sb="92" eb="95">
      <t>フセツガ</t>
    </rPh>
    <rPh sb="96" eb="97">
      <t>ホカ</t>
    </rPh>
    <rPh sb="98" eb="99">
      <t>アラ</t>
    </rPh>
    <rPh sb="105" eb="108">
      <t>ハイスイチ</t>
    </rPh>
    <rPh sb="109" eb="111">
      <t>ケンセツ</t>
    </rPh>
    <rPh sb="111" eb="112">
      <t>トウ</t>
    </rPh>
    <rPh sb="115" eb="117">
      <t>ケンセツ</t>
    </rPh>
    <rPh sb="117" eb="119">
      <t>カイリョウ</t>
    </rPh>
    <rPh sb="119" eb="121">
      <t>ジギョウ</t>
    </rPh>
    <rPh sb="122" eb="123">
      <t>トモナ</t>
    </rPh>
    <rPh sb="124" eb="126">
      <t>キサイ</t>
    </rPh>
    <rPh sb="126" eb="128">
      <t>カリイレ</t>
    </rPh>
    <rPh sb="129" eb="131">
      <t>ケイゾク</t>
    </rPh>
    <rPh sb="135" eb="137">
      <t>キサイ</t>
    </rPh>
    <rPh sb="137" eb="139">
      <t>ザンダカ</t>
    </rPh>
    <rPh sb="139" eb="140">
      <t>オヨ</t>
    </rPh>
    <rPh sb="141" eb="143">
      <t>ショウカン</t>
    </rPh>
    <rPh sb="143" eb="144">
      <t>ガク</t>
    </rPh>
    <rPh sb="145" eb="147">
      <t>ゾウカ</t>
    </rPh>
    <rPh sb="149" eb="151">
      <t>エイキョウ</t>
    </rPh>
    <rPh sb="152" eb="154">
      <t>シセツ</t>
    </rPh>
    <rPh sb="155" eb="158">
      <t>ロウキュウカ</t>
    </rPh>
    <rPh sb="159" eb="160">
      <t>トモナ</t>
    </rPh>
    <rPh sb="161" eb="163">
      <t>イジ</t>
    </rPh>
    <rPh sb="163" eb="165">
      <t>カンリ</t>
    </rPh>
    <rPh sb="165" eb="166">
      <t>ヒ</t>
    </rPh>
    <rPh sb="166" eb="167">
      <t>トウ</t>
    </rPh>
    <rPh sb="168" eb="170">
      <t>シシュツ</t>
    </rPh>
    <rPh sb="171" eb="173">
      <t>ゾウカ</t>
    </rPh>
    <rPh sb="174" eb="176">
      <t>ゲンイン</t>
    </rPh>
    <rPh sb="183" eb="187">
      <t>キュウスイゲンカ</t>
    </rPh>
    <rPh sb="193" eb="197">
      <t>ユウシュウスイリョウ</t>
    </rPh>
    <rPh sb="198" eb="200">
      <t>テイカ</t>
    </rPh>
    <rPh sb="201" eb="207">
      <t>シセツイジカンリ</t>
    </rPh>
    <rPh sb="207" eb="208">
      <t>ヒ</t>
    </rPh>
    <rPh sb="208" eb="209">
      <t>トウ</t>
    </rPh>
    <rPh sb="210" eb="212">
      <t>ゾウカ</t>
    </rPh>
    <rPh sb="213" eb="215">
      <t>ゲンイン</t>
    </rPh>
    <rPh sb="222" eb="224">
      <t>コンゴ</t>
    </rPh>
    <rPh sb="225" eb="228">
      <t>ジョウスイジョウ</t>
    </rPh>
    <rPh sb="228" eb="230">
      <t>ケンセツ</t>
    </rPh>
    <rPh sb="230" eb="231">
      <t>トウ</t>
    </rPh>
    <rPh sb="232" eb="234">
      <t>オオガタ</t>
    </rPh>
    <rPh sb="234" eb="236">
      <t>ジギョウ</t>
    </rPh>
    <rPh sb="237" eb="238">
      <t>オコナ</t>
    </rPh>
    <rPh sb="243" eb="246">
      <t>コウリツテキ</t>
    </rPh>
    <rPh sb="247" eb="251">
      <t>シュウシケイカク</t>
    </rPh>
    <rPh sb="252" eb="254">
      <t>ヒツヨウ</t>
    </rPh>
    <rPh sb="258" eb="259">
      <t>カンガ</t>
    </rPh>
    <rPh sb="269" eb="271">
      <t>シセツ</t>
    </rPh>
    <rPh sb="271" eb="273">
      <t>リヨウ</t>
    </rPh>
    <rPh sb="273" eb="274">
      <t>リツ</t>
    </rPh>
    <rPh sb="280" eb="282">
      <t>ヒカク</t>
    </rPh>
    <rPh sb="284" eb="285">
      <t>タカ</t>
    </rPh>
    <rPh sb="287" eb="289">
      <t>リヨウ</t>
    </rPh>
    <rPh sb="289" eb="291">
      <t>ジョウキョウ</t>
    </rPh>
    <rPh sb="291" eb="292">
      <t>トウ</t>
    </rPh>
    <rPh sb="293" eb="296">
      <t>コウリツテキ</t>
    </rPh>
    <rPh sb="297" eb="298">
      <t>オコナ</t>
    </rPh>
    <rPh sb="303" eb="305">
      <t>ブブン</t>
    </rPh>
    <rPh sb="310" eb="313">
      <t>ユウシュウリツ</t>
    </rPh>
    <rPh sb="314" eb="316">
      <t>テイカ</t>
    </rPh>
    <rPh sb="322" eb="324">
      <t>ルイジ</t>
    </rPh>
    <rPh sb="324" eb="326">
      <t>ダンタイ</t>
    </rPh>
    <rPh sb="328" eb="329">
      <t>ヒク</t>
    </rPh>
    <rPh sb="336" eb="338">
      <t>ゲンイン</t>
    </rPh>
    <rPh sb="342" eb="344">
      <t>シセツ</t>
    </rPh>
    <rPh sb="345" eb="347">
      <t>カンロ</t>
    </rPh>
    <rPh sb="348" eb="351">
      <t>ロウキュウカ</t>
    </rPh>
    <rPh sb="355" eb="356">
      <t>スス</t>
    </rPh>
    <rPh sb="361" eb="362">
      <t>カンガ</t>
    </rPh>
    <rPh sb="369" eb="371">
      <t>ザイセイ</t>
    </rPh>
    <rPh sb="371" eb="373">
      <t>ジョウキョウ</t>
    </rPh>
    <rPh sb="374" eb="375">
      <t>キビ</t>
    </rPh>
    <rPh sb="379" eb="382">
      <t>ロウキュウカ</t>
    </rPh>
    <rPh sb="388" eb="390">
      <t>カイリョウ</t>
    </rPh>
    <rPh sb="391" eb="393">
      <t>コウシン</t>
    </rPh>
    <rPh sb="394" eb="396">
      <t>ヒツヨウ</t>
    </rPh>
    <rPh sb="403" eb="405">
      <t>コウサツ</t>
    </rPh>
    <phoneticPr fontId="4"/>
  </si>
  <si>
    <t>　本市の簡易水道事業においては、国庫補助金、他会計繰入金等によりかろうじて経営健全は保たれているが、全国の地方都市が抱えている問題である人口減少に伴う水道料金の減少、専門技術者の確保（施設管理の運営）、老朽化した施設の更新など本市も例外ではない。
　また、令和2年度から上水道事業と統合したが、旧簡易水道事業を進める上で引き続き国庫補助金、他会計繰入金が必要になるので、なお一層の経営努力と費用対効果の高い事業推進が必要となる。
　このような状況の中、水道ビジョン・経営戦略を策定するにあたって、これまでに水道審議会を開催し、水道事業の運営に関する議論を深めた。当審議会での意見を踏まえ、安全・持続・強靭の３つの基本理念を掲げ、中期的の更新需要や財政見通しに基づく投資規模等の適正化を図るとともに、計画的な施設更新・資金確保を検討した。
　さらに、給水収益の減少は避けられない中で、広域連携についての検討会にも参加し、他事業者と情報共有を継続的に図っていく。インフラの分散化による非効率な給水サービスが続いていくものと考えることから、より効率的な水道事業を目指した水道施設の集約化を考えていく必要がある。</t>
    <rPh sb="1" eb="3">
      <t>ホンシ</t>
    </rPh>
    <rPh sb="4" eb="10">
      <t>カンイスイドウジギョウ</t>
    </rPh>
    <rPh sb="16" eb="21">
      <t>コッコホジョキン</t>
    </rPh>
    <rPh sb="22" eb="23">
      <t>タ</t>
    </rPh>
    <rPh sb="23" eb="25">
      <t>カイケイ</t>
    </rPh>
    <rPh sb="25" eb="27">
      <t>クリイレ</t>
    </rPh>
    <rPh sb="27" eb="28">
      <t>キン</t>
    </rPh>
    <rPh sb="28" eb="29">
      <t>トウ</t>
    </rPh>
    <rPh sb="37" eb="39">
      <t>ケイエイ</t>
    </rPh>
    <rPh sb="39" eb="41">
      <t>ケンゼン</t>
    </rPh>
    <rPh sb="42" eb="43">
      <t>タモ</t>
    </rPh>
    <rPh sb="50" eb="52">
      <t>ゼンコク</t>
    </rPh>
    <rPh sb="53" eb="55">
      <t>チホウ</t>
    </rPh>
    <rPh sb="55" eb="57">
      <t>トシ</t>
    </rPh>
    <rPh sb="58" eb="59">
      <t>カカ</t>
    </rPh>
    <rPh sb="63" eb="65">
      <t>モンダイ</t>
    </rPh>
    <rPh sb="68" eb="72">
      <t>ジンコウゲンショウ</t>
    </rPh>
    <rPh sb="73" eb="74">
      <t>トモナ</t>
    </rPh>
    <rPh sb="75" eb="79">
      <t>スイドウリョウキン</t>
    </rPh>
    <rPh sb="80" eb="82">
      <t>ゲンショウ</t>
    </rPh>
    <rPh sb="83" eb="85">
      <t>センモン</t>
    </rPh>
    <rPh sb="85" eb="87">
      <t>ギジュツ</t>
    </rPh>
    <rPh sb="87" eb="88">
      <t>シャ</t>
    </rPh>
    <rPh sb="89" eb="91">
      <t>カクホ</t>
    </rPh>
    <rPh sb="92" eb="94">
      <t>シセツ</t>
    </rPh>
    <rPh sb="94" eb="96">
      <t>カンリ</t>
    </rPh>
    <rPh sb="97" eb="99">
      <t>ウンエイ</t>
    </rPh>
    <rPh sb="101" eb="104">
      <t>ロウキュウカ</t>
    </rPh>
    <rPh sb="106" eb="108">
      <t>シセツ</t>
    </rPh>
    <rPh sb="109" eb="111">
      <t>コウシン</t>
    </rPh>
    <rPh sb="113" eb="115">
      <t>ホンシ</t>
    </rPh>
    <rPh sb="116" eb="118">
      <t>レイガイ</t>
    </rPh>
    <rPh sb="128" eb="130">
      <t>レイワ</t>
    </rPh>
    <rPh sb="131" eb="133">
      <t>ネンド</t>
    </rPh>
    <rPh sb="135" eb="140">
      <t>ジョウスイドウジギョウ</t>
    </rPh>
    <rPh sb="141" eb="143">
      <t>トウゴウ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</si>
</sst>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0.53</c:v>
                </c:pt>
                <c:pt idx="1">
                  <c:v>0.46</c:v>
                </c:pt>
                <c:pt idx="2">
                  <c:v>0.7</c:v>
                </c:pt>
                <c:pt idx="3">
                  <c:v>0.16</c:v>
                </c:pt>
                <c:pt idx="4">
                  <c:v>0.49</c:v>
                </c:pt>
              </c:numCache>
            </c:numRef>
          </c:val>
          <c:extLst>
            <c:ext xmlns:c16="http://schemas.microsoft.com/office/drawing/2014/chart" uri="{C3380CC4-5D6E-409C-BE32-E72D297353CC}">
              <c16:uniqueId val="{00000000-7D39-449E-B374-D966E1FC58A9}"/>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0.43</c:v>
                </c:pt>
                <c:pt idx="2">
                  <c:v>0.56000000000000005</c:v>
                </c:pt>
                <c:pt idx="3">
                  <c:v>0.31</c:v>
                </c:pt>
                <c:pt idx="4">
                  <c:v>0.42</c:v>
                </c:pt>
              </c:numCache>
            </c:numRef>
          </c:val>
          <c:smooth val="0"/>
          <c:extLst>
            <c:ext xmlns:c16="http://schemas.microsoft.com/office/drawing/2014/chart" uri="{C3380CC4-5D6E-409C-BE32-E72D297353CC}">
              <c16:uniqueId val="{00000001-7D39-449E-B374-D966E1FC58A9}"/>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71.760000000000005</c:v>
                </c:pt>
                <c:pt idx="1">
                  <c:v>72.67</c:v>
                </c:pt>
                <c:pt idx="2">
                  <c:v>77.97</c:v>
                </c:pt>
                <c:pt idx="3">
                  <c:v>75.010000000000005</c:v>
                </c:pt>
                <c:pt idx="4">
                  <c:v>74.88</c:v>
                </c:pt>
              </c:numCache>
            </c:numRef>
          </c:val>
          <c:extLst>
            <c:ext xmlns:c16="http://schemas.microsoft.com/office/drawing/2014/chart" uri="{C3380CC4-5D6E-409C-BE32-E72D297353CC}">
              <c16:uniqueId val="{00000000-3492-4D9E-BEA1-1465A09B644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59.87</c:v>
                </c:pt>
                <c:pt idx="1">
                  <c:v>59.59</c:v>
                </c:pt>
                <c:pt idx="2">
                  <c:v>61.79</c:v>
                </c:pt>
                <c:pt idx="3">
                  <c:v>59.59</c:v>
                </c:pt>
                <c:pt idx="4">
                  <c:v>58.56</c:v>
                </c:pt>
              </c:numCache>
            </c:numRef>
          </c:val>
          <c:smooth val="0"/>
          <c:extLst>
            <c:ext xmlns:c16="http://schemas.microsoft.com/office/drawing/2014/chart" uri="{C3380CC4-5D6E-409C-BE32-E72D297353CC}">
              <c16:uniqueId val="{00000001-3492-4D9E-BEA1-1465A09B644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80.2</c:v>
                </c:pt>
                <c:pt idx="1">
                  <c:v>76.84</c:v>
                </c:pt>
                <c:pt idx="2">
                  <c:v>72.37</c:v>
                </c:pt>
                <c:pt idx="3">
                  <c:v>73.91</c:v>
                </c:pt>
                <c:pt idx="4">
                  <c:v>72.16</c:v>
                </c:pt>
              </c:numCache>
            </c:numRef>
          </c:val>
          <c:extLst>
            <c:ext xmlns:c16="http://schemas.microsoft.com/office/drawing/2014/chart" uri="{C3380CC4-5D6E-409C-BE32-E72D297353CC}">
              <c16:uniqueId val="{00000000-23BB-451A-8B46-1F4B61A374E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75.48</c:v>
                </c:pt>
                <c:pt idx="1">
                  <c:v>74.64</c:v>
                </c:pt>
                <c:pt idx="2">
                  <c:v>74.98</c:v>
                </c:pt>
                <c:pt idx="3">
                  <c:v>74.19</c:v>
                </c:pt>
                <c:pt idx="4">
                  <c:v>73.680000000000007</c:v>
                </c:pt>
              </c:numCache>
            </c:numRef>
          </c:val>
          <c:smooth val="0"/>
          <c:extLst>
            <c:ext xmlns:c16="http://schemas.microsoft.com/office/drawing/2014/chart" uri="{C3380CC4-5D6E-409C-BE32-E72D297353CC}">
              <c16:uniqueId val="{00000001-23BB-451A-8B46-1F4B61A374E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72.86</c:v>
                </c:pt>
                <c:pt idx="1">
                  <c:v>71.400000000000006</c:v>
                </c:pt>
                <c:pt idx="2">
                  <c:v>69.28</c:v>
                </c:pt>
                <c:pt idx="3">
                  <c:v>69.2</c:v>
                </c:pt>
                <c:pt idx="4">
                  <c:v>68.11</c:v>
                </c:pt>
              </c:numCache>
            </c:numRef>
          </c:val>
          <c:extLst>
            <c:ext xmlns:c16="http://schemas.microsoft.com/office/drawing/2014/chart" uri="{C3380CC4-5D6E-409C-BE32-E72D297353CC}">
              <c16:uniqueId val="{00000000-32E5-4D8F-81A8-B8B5D0CAA6B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76.02</c:v>
                </c:pt>
                <c:pt idx="1">
                  <c:v>77.66</c:v>
                </c:pt>
                <c:pt idx="2">
                  <c:v>74.03</c:v>
                </c:pt>
                <c:pt idx="3">
                  <c:v>73.2</c:v>
                </c:pt>
                <c:pt idx="4">
                  <c:v>73.42</c:v>
                </c:pt>
              </c:numCache>
            </c:numRef>
          </c:val>
          <c:smooth val="0"/>
          <c:extLst>
            <c:ext xmlns:c16="http://schemas.microsoft.com/office/drawing/2014/chart" uri="{C3380CC4-5D6E-409C-BE32-E72D297353CC}">
              <c16:uniqueId val="{00000001-32E5-4D8F-81A8-B8B5D0CAA6B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7B-4C5E-A3E0-DDBB47BDB3B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7B-4C5E-A3E0-DDBB47BDB3B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EB-4175-9EA3-50BAD57692B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EB-4175-9EA3-50BAD57692B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F3-4AAA-895B-7B744636A97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F3-4AAA-895B-7B744636A97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55-489F-B62B-76041E9F60B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55-489F-B62B-76041E9F60B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1098.0899999999999</c:v>
                </c:pt>
                <c:pt idx="1">
                  <c:v>1133.52</c:v>
                </c:pt>
                <c:pt idx="2">
                  <c:v>1217.1500000000001</c:v>
                </c:pt>
                <c:pt idx="3">
                  <c:v>1253.72</c:v>
                </c:pt>
                <c:pt idx="4">
                  <c:v>1500.28</c:v>
                </c:pt>
              </c:numCache>
            </c:numRef>
          </c:val>
          <c:extLst>
            <c:ext xmlns:c16="http://schemas.microsoft.com/office/drawing/2014/chart" uri="{C3380CC4-5D6E-409C-BE32-E72D297353CC}">
              <c16:uniqueId val="{00000000-8CB3-4382-8E76-DBEF5D4FC84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1246.73</c:v>
                </c:pt>
                <c:pt idx="1">
                  <c:v>1281.51</c:v>
                </c:pt>
                <c:pt idx="2">
                  <c:v>1068.53</c:v>
                </c:pt>
                <c:pt idx="3">
                  <c:v>995.48</c:v>
                </c:pt>
                <c:pt idx="4">
                  <c:v>982.31</c:v>
                </c:pt>
              </c:numCache>
            </c:numRef>
          </c:val>
          <c:smooth val="0"/>
          <c:extLst>
            <c:ext xmlns:c16="http://schemas.microsoft.com/office/drawing/2014/chart" uri="{C3380CC4-5D6E-409C-BE32-E72D297353CC}">
              <c16:uniqueId val="{00000001-8CB3-4382-8E76-DBEF5D4FC84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52.72</c:v>
                </c:pt>
                <c:pt idx="1">
                  <c:v>52.13</c:v>
                </c:pt>
                <c:pt idx="2">
                  <c:v>49.26</c:v>
                </c:pt>
                <c:pt idx="3">
                  <c:v>51.43</c:v>
                </c:pt>
                <c:pt idx="4">
                  <c:v>45.28</c:v>
                </c:pt>
              </c:numCache>
            </c:numRef>
          </c:val>
          <c:extLst>
            <c:ext xmlns:c16="http://schemas.microsoft.com/office/drawing/2014/chart" uri="{C3380CC4-5D6E-409C-BE32-E72D297353CC}">
              <c16:uniqueId val="{00000000-E2F7-4199-B6D6-B0C0636A5E4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54.33</c:v>
                </c:pt>
                <c:pt idx="1">
                  <c:v>55.02</c:v>
                </c:pt>
                <c:pt idx="2">
                  <c:v>59.33</c:v>
                </c:pt>
                <c:pt idx="3">
                  <c:v>55.46</c:v>
                </c:pt>
                <c:pt idx="4">
                  <c:v>53.77</c:v>
                </c:pt>
              </c:numCache>
            </c:numRef>
          </c:val>
          <c:smooth val="0"/>
          <c:extLst>
            <c:ext xmlns:c16="http://schemas.microsoft.com/office/drawing/2014/chart" uri="{C3380CC4-5D6E-409C-BE32-E72D297353CC}">
              <c16:uniqueId val="{00000001-E2F7-4199-B6D6-B0C0636A5E4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337.04</c:v>
                </c:pt>
                <c:pt idx="1">
                  <c:v>349.12</c:v>
                </c:pt>
                <c:pt idx="2">
                  <c:v>362.48</c:v>
                </c:pt>
                <c:pt idx="3">
                  <c:v>349.82</c:v>
                </c:pt>
                <c:pt idx="4">
                  <c:v>347.71</c:v>
                </c:pt>
              </c:numCache>
            </c:numRef>
          </c:val>
          <c:extLst>
            <c:ext xmlns:c16="http://schemas.microsoft.com/office/drawing/2014/chart" uri="{C3380CC4-5D6E-409C-BE32-E72D297353CC}">
              <c16:uniqueId val="{00000000-17CC-4207-9A57-76A84853EB0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341.05</c:v>
                </c:pt>
                <c:pt idx="1">
                  <c:v>330.62</c:v>
                </c:pt>
                <c:pt idx="2">
                  <c:v>279.67</c:v>
                </c:pt>
                <c:pt idx="3">
                  <c:v>299.77999999999997</c:v>
                </c:pt>
                <c:pt idx="4">
                  <c:v>305.38</c:v>
                </c:pt>
              </c:numCache>
            </c:numRef>
          </c:val>
          <c:smooth val="0"/>
          <c:extLst>
            <c:ext xmlns:c16="http://schemas.microsoft.com/office/drawing/2014/chart" uri="{C3380CC4-5D6E-409C-BE32-E72D297353CC}">
              <c16:uniqueId val="{00000001-17CC-4207-9A57-76A84853EB0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80" zoomScaleSheetLayoutView="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2">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2">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7" t="str">
        <f>データ!H6</f>
        <v>山梨県　甲州市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84" t="s">
        <v>1</v>
      </c>
      <c r="C7" s="84"/>
      <c r="D7" s="84"/>
      <c r="E7" s="84"/>
      <c r="F7" s="84"/>
      <c r="G7" s="84"/>
      <c r="H7" s="84"/>
      <c r="I7" s="84" t="s">
        <v>2</v>
      </c>
      <c r="J7" s="84"/>
      <c r="K7" s="84"/>
      <c r="L7" s="84"/>
      <c r="M7" s="84"/>
      <c r="N7" s="84"/>
      <c r="O7" s="84"/>
      <c r="P7" s="84" t="s">
        <v>3</v>
      </c>
      <c r="Q7" s="84"/>
      <c r="R7" s="84"/>
      <c r="S7" s="84"/>
      <c r="T7" s="84"/>
      <c r="U7" s="84"/>
      <c r="V7" s="84"/>
      <c r="W7" s="84" t="s">
        <v>4</v>
      </c>
      <c r="X7" s="84"/>
      <c r="Y7" s="84"/>
      <c r="Z7" s="84"/>
      <c r="AA7" s="84"/>
      <c r="AB7" s="84"/>
      <c r="AC7" s="84"/>
      <c r="AD7" s="84" t="s">
        <v>5</v>
      </c>
      <c r="AE7" s="84"/>
      <c r="AF7" s="84"/>
      <c r="AG7" s="84"/>
      <c r="AH7" s="84"/>
      <c r="AI7" s="84"/>
      <c r="AJ7" s="84"/>
      <c r="AK7" s="2"/>
      <c r="AL7" s="84" t="s">
        <v>6</v>
      </c>
      <c r="AM7" s="84"/>
      <c r="AN7" s="84"/>
      <c r="AO7" s="84"/>
      <c r="AP7" s="84"/>
      <c r="AQ7" s="84"/>
      <c r="AR7" s="84"/>
      <c r="AS7" s="84"/>
      <c r="AT7" s="84" t="s">
        <v>7</v>
      </c>
      <c r="AU7" s="84"/>
      <c r="AV7" s="84"/>
      <c r="AW7" s="84"/>
      <c r="AX7" s="84"/>
      <c r="AY7" s="84"/>
      <c r="AZ7" s="84"/>
      <c r="BA7" s="84"/>
      <c r="BB7" s="84" t="s">
        <v>8</v>
      </c>
      <c r="BC7" s="84"/>
      <c r="BD7" s="84"/>
      <c r="BE7" s="84"/>
      <c r="BF7" s="84"/>
      <c r="BG7" s="84"/>
      <c r="BH7" s="84"/>
      <c r="BI7" s="84"/>
      <c r="BJ7" s="3"/>
      <c r="BK7" s="3"/>
      <c r="BL7" s="4" t="s">
        <v>9</v>
      </c>
      <c r="BM7" s="5"/>
      <c r="BN7" s="5"/>
      <c r="BO7" s="5"/>
      <c r="BP7" s="5"/>
      <c r="BQ7" s="5"/>
      <c r="BR7" s="5"/>
      <c r="BS7" s="5"/>
      <c r="BT7" s="5"/>
      <c r="BU7" s="5"/>
      <c r="BV7" s="5"/>
      <c r="BW7" s="5"/>
      <c r="BX7" s="5"/>
      <c r="BY7" s="6"/>
    </row>
    <row r="8" spans="1:78" ht="18.75" customHeight="1" x14ac:dyDescent="0.2">
      <c r="A8" s="2"/>
      <c r="B8" s="85" t="str">
        <f>データ!$I$6</f>
        <v>法非適用</v>
      </c>
      <c r="C8" s="85"/>
      <c r="D8" s="85"/>
      <c r="E8" s="85"/>
      <c r="F8" s="85"/>
      <c r="G8" s="85"/>
      <c r="H8" s="85"/>
      <c r="I8" s="85" t="str">
        <f>データ!$J$6</f>
        <v>水道事業</v>
      </c>
      <c r="J8" s="85"/>
      <c r="K8" s="85"/>
      <c r="L8" s="85"/>
      <c r="M8" s="85"/>
      <c r="N8" s="85"/>
      <c r="O8" s="85"/>
      <c r="P8" s="85" t="str">
        <f>データ!$K$6</f>
        <v>簡易水道事業</v>
      </c>
      <c r="Q8" s="85"/>
      <c r="R8" s="85"/>
      <c r="S8" s="85"/>
      <c r="T8" s="85"/>
      <c r="U8" s="85"/>
      <c r="V8" s="85"/>
      <c r="W8" s="85" t="str">
        <f>データ!$L$6</f>
        <v>D1</v>
      </c>
      <c r="X8" s="85"/>
      <c r="Y8" s="85"/>
      <c r="Z8" s="85"/>
      <c r="AA8" s="85"/>
      <c r="AB8" s="85"/>
      <c r="AC8" s="85"/>
      <c r="AD8" s="85" t="str">
        <f>データ!$M$6</f>
        <v>非設置</v>
      </c>
      <c r="AE8" s="85"/>
      <c r="AF8" s="85"/>
      <c r="AG8" s="85"/>
      <c r="AH8" s="85"/>
      <c r="AI8" s="85"/>
      <c r="AJ8" s="85"/>
      <c r="AK8" s="2"/>
      <c r="AL8" s="79">
        <f>データ!$R$6</f>
        <v>31235</v>
      </c>
      <c r="AM8" s="79"/>
      <c r="AN8" s="79"/>
      <c r="AO8" s="79"/>
      <c r="AP8" s="79"/>
      <c r="AQ8" s="79"/>
      <c r="AR8" s="79"/>
      <c r="AS8" s="79"/>
      <c r="AT8" s="78">
        <f>データ!$S$6</f>
        <v>264.11</v>
      </c>
      <c r="AU8" s="78"/>
      <c r="AV8" s="78"/>
      <c r="AW8" s="78"/>
      <c r="AX8" s="78"/>
      <c r="AY8" s="78"/>
      <c r="AZ8" s="78"/>
      <c r="BA8" s="78"/>
      <c r="BB8" s="78">
        <f>データ!$T$6</f>
        <v>118.27</v>
      </c>
      <c r="BC8" s="78"/>
      <c r="BD8" s="78"/>
      <c r="BE8" s="78"/>
      <c r="BF8" s="78"/>
      <c r="BG8" s="78"/>
      <c r="BH8" s="78"/>
      <c r="BI8" s="78"/>
      <c r="BJ8" s="3"/>
      <c r="BK8" s="3"/>
      <c r="BL8" s="82" t="s">
        <v>10</v>
      </c>
      <c r="BM8" s="83"/>
      <c r="BN8" s="7" t="s">
        <v>11</v>
      </c>
      <c r="BO8" s="8"/>
      <c r="BP8" s="8"/>
      <c r="BQ8" s="8"/>
      <c r="BR8" s="8"/>
      <c r="BS8" s="8"/>
      <c r="BT8" s="8"/>
      <c r="BU8" s="8"/>
      <c r="BV8" s="8"/>
      <c r="BW8" s="8"/>
      <c r="BX8" s="8"/>
      <c r="BY8" s="9"/>
    </row>
    <row r="9" spans="1:78" ht="18.75" customHeight="1" x14ac:dyDescent="0.2">
      <c r="A9" s="2"/>
      <c r="B9" s="84" t="s">
        <v>12</v>
      </c>
      <c r="C9" s="84"/>
      <c r="D9" s="84"/>
      <c r="E9" s="84"/>
      <c r="F9" s="84"/>
      <c r="G9" s="84"/>
      <c r="H9" s="84"/>
      <c r="I9" s="84" t="s">
        <v>13</v>
      </c>
      <c r="J9" s="84"/>
      <c r="K9" s="84"/>
      <c r="L9" s="84"/>
      <c r="M9" s="84"/>
      <c r="N9" s="84"/>
      <c r="O9" s="84"/>
      <c r="P9" s="84" t="s">
        <v>14</v>
      </c>
      <c r="Q9" s="84"/>
      <c r="R9" s="84"/>
      <c r="S9" s="84"/>
      <c r="T9" s="84"/>
      <c r="U9" s="84"/>
      <c r="V9" s="84"/>
      <c r="W9" s="84" t="s">
        <v>15</v>
      </c>
      <c r="X9" s="84"/>
      <c r="Y9" s="84"/>
      <c r="Z9" s="84"/>
      <c r="AA9" s="84"/>
      <c r="AB9" s="84"/>
      <c r="AC9" s="84"/>
      <c r="AD9" s="2"/>
      <c r="AE9" s="2"/>
      <c r="AF9" s="2"/>
      <c r="AG9" s="2"/>
      <c r="AH9" s="3"/>
      <c r="AI9" s="2"/>
      <c r="AJ9" s="2"/>
      <c r="AK9" s="2"/>
      <c r="AL9" s="84" t="s">
        <v>16</v>
      </c>
      <c r="AM9" s="84"/>
      <c r="AN9" s="84"/>
      <c r="AO9" s="84"/>
      <c r="AP9" s="84"/>
      <c r="AQ9" s="84"/>
      <c r="AR9" s="84"/>
      <c r="AS9" s="84"/>
      <c r="AT9" s="84" t="s">
        <v>17</v>
      </c>
      <c r="AU9" s="84"/>
      <c r="AV9" s="84"/>
      <c r="AW9" s="84"/>
      <c r="AX9" s="84"/>
      <c r="AY9" s="84"/>
      <c r="AZ9" s="84"/>
      <c r="BA9" s="84"/>
      <c r="BB9" s="84" t="s">
        <v>18</v>
      </c>
      <c r="BC9" s="84"/>
      <c r="BD9" s="84"/>
      <c r="BE9" s="84"/>
      <c r="BF9" s="84"/>
      <c r="BG9" s="84"/>
      <c r="BH9" s="84"/>
      <c r="BI9" s="84"/>
      <c r="BJ9" s="3"/>
      <c r="BK9" s="3"/>
      <c r="BL9" s="76" t="s">
        <v>19</v>
      </c>
      <c r="BM9" s="77"/>
      <c r="BN9" s="10" t="s">
        <v>20</v>
      </c>
      <c r="BO9" s="11"/>
      <c r="BP9" s="11"/>
      <c r="BQ9" s="11"/>
      <c r="BR9" s="11"/>
      <c r="BS9" s="11"/>
      <c r="BT9" s="11"/>
      <c r="BU9" s="11"/>
      <c r="BV9" s="11"/>
      <c r="BW9" s="11"/>
      <c r="BX9" s="11"/>
      <c r="BY9" s="12"/>
    </row>
    <row r="10" spans="1:78" ht="18.75" customHeight="1" x14ac:dyDescent="0.2">
      <c r="A10" s="2"/>
      <c r="B10" s="78" t="str">
        <f>データ!$N$6</f>
        <v>-</v>
      </c>
      <c r="C10" s="78"/>
      <c r="D10" s="78"/>
      <c r="E10" s="78"/>
      <c r="F10" s="78"/>
      <c r="G10" s="78"/>
      <c r="H10" s="78"/>
      <c r="I10" s="78" t="str">
        <f>データ!$O$6</f>
        <v>該当数値なし</v>
      </c>
      <c r="J10" s="78"/>
      <c r="K10" s="78"/>
      <c r="L10" s="78"/>
      <c r="M10" s="78"/>
      <c r="N10" s="78"/>
      <c r="O10" s="78"/>
      <c r="P10" s="78">
        <f>データ!$P$6</f>
        <v>37.119999999999997</v>
      </c>
      <c r="Q10" s="78"/>
      <c r="R10" s="78"/>
      <c r="S10" s="78"/>
      <c r="T10" s="78"/>
      <c r="U10" s="78"/>
      <c r="V10" s="78"/>
      <c r="W10" s="79">
        <f>データ!$Q$6</f>
        <v>2420</v>
      </c>
      <c r="X10" s="79"/>
      <c r="Y10" s="79"/>
      <c r="Z10" s="79"/>
      <c r="AA10" s="79"/>
      <c r="AB10" s="79"/>
      <c r="AC10" s="79"/>
      <c r="AD10" s="2"/>
      <c r="AE10" s="2"/>
      <c r="AF10" s="2"/>
      <c r="AG10" s="2"/>
      <c r="AH10" s="2"/>
      <c r="AI10" s="2"/>
      <c r="AJ10" s="2"/>
      <c r="AK10" s="2"/>
      <c r="AL10" s="79">
        <f>データ!$U$6</f>
        <v>11504</v>
      </c>
      <c r="AM10" s="79"/>
      <c r="AN10" s="79"/>
      <c r="AO10" s="79"/>
      <c r="AP10" s="79"/>
      <c r="AQ10" s="79"/>
      <c r="AR10" s="79"/>
      <c r="AS10" s="79"/>
      <c r="AT10" s="78">
        <f>データ!$V$6</f>
        <v>24.7</v>
      </c>
      <c r="AU10" s="78"/>
      <c r="AV10" s="78"/>
      <c r="AW10" s="78"/>
      <c r="AX10" s="78"/>
      <c r="AY10" s="78"/>
      <c r="AZ10" s="78"/>
      <c r="BA10" s="78"/>
      <c r="BB10" s="78">
        <f>データ!$W$6</f>
        <v>465.75</v>
      </c>
      <c r="BC10" s="78"/>
      <c r="BD10" s="78"/>
      <c r="BE10" s="78"/>
      <c r="BF10" s="78"/>
      <c r="BG10" s="78"/>
      <c r="BH10" s="78"/>
      <c r="BI10" s="78"/>
      <c r="BJ10" s="2"/>
      <c r="BK10" s="2"/>
      <c r="BL10" s="80" t="s">
        <v>21</v>
      </c>
      <c r="BM10" s="8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116</v>
      </c>
      <c r="BM16" s="65"/>
      <c r="BN16" s="65"/>
      <c r="BO16" s="65"/>
      <c r="BP16" s="65"/>
      <c r="BQ16" s="65"/>
      <c r="BR16" s="65"/>
      <c r="BS16" s="65"/>
      <c r="BT16" s="65"/>
      <c r="BU16" s="65"/>
      <c r="BV16" s="65"/>
      <c r="BW16" s="65"/>
      <c r="BX16" s="65"/>
      <c r="BY16" s="65"/>
      <c r="BZ16" s="6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0" t="s">
        <v>115</v>
      </c>
      <c r="BM47" s="71"/>
      <c r="BN47" s="71"/>
      <c r="BO47" s="71"/>
      <c r="BP47" s="71"/>
      <c r="BQ47" s="71"/>
      <c r="BR47" s="71"/>
      <c r="BS47" s="71"/>
      <c r="BT47" s="71"/>
      <c r="BU47" s="71"/>
      <c r="BV47" s="71"/>
      <c r="BW47" s="71"/>
      <c r="BX47" s="71"/>
      <c r="BY47" s="71"/>
      <c r="BZ47" s="72"/>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0"/>
      <c r="BM48" s="71"/>
      <c r="BN48" s="71"/>
      <c r="BO48" s="71"/>
      <c r="BP48" s="71"/>
      <c r="BQ48" s="71"/>
      <c r="BR48" s="71"/>
      <c r="BS48" s="71"/>
      <c r="BT48" s="71"/>
      <c r="BU48" s="71"/>
      <c r="BV48" s="71"/>
      <c r="BW48" s="71"/>
      <c r="BX48" s="71"/>
      <c r="BY48" s="71"/>
      <c r="BZ48" s="72"/>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0"/>
      <c r="BM49" s="71"/>
      <c r="BN49" s="71"/>
      <c r="BO49" s="71"/>
      <c r="BP49" s="71"/>
      <c r="BQ49" s="71"/>
      <c r="BR49" s="71"/>
      <c r="BS49" s="71"/>
      <c r="BT49" s="71"/>
      <c r="BU49" s="71"/>
      <c r="BV49" s="71"/>
      <c r="BW49" s="71"/>
      <c r="BX49" s="71"/>
      <c r="BY49" s="71"/>
      <c r="BZ49" s="72"/>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0"/>
      <c r="BM50" s="71"/>
      <c r="BN50" s="71"/>
      <c r="BO50" s="71"/>
      <c r="BP50" s="71"/>
      <c r="BQ50" s="71"/>
      <c r="BR50" s="71"/>
      <c r="BS50" s="71"/>
      <c r="BT50" s="71"/>
      <c r="BU50" s="71"/>
      <c r="BV50" s="71"/>
      <c r="BW50" s="71"/>
      <c r="BX50" s="71"/>
      <c r="BY50" s="71"/>
      <c r="BZ50" s="72"/>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0"/>
      <c r="BM51" s="71"/>
      <c r="BN51" s="71"/>
      <c r="BO51" s="71"/>
      <c r="BP51" s="71"/>
      <c r="BQ51" s="71"/>
      <c r="BR51" s="71"/>
      <c r="BS51" s="71"/>
      <c r="BT51" s="71"/>
      <c r="BU51" s="71"/>
      <c r="BV51" s="71"/>
      <c r="BW51" s="71"/>
      <c r="BX51" s="71"/>
      <c r="BY51" s="71"/>
      <c r="BZ51" s="72"/>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0"/>
      <c r="BM52" s="71"/>
      <c r="BN52" s="71"/>
      <c r="BO52" s="71"/>
      <c r="BP52" s="71"/>
      <c r="BQ52" s="71"/>
      <c r="BR52" s="71"/>
      <c r="BS52" s="71"/>
      <c r="BT52" s="71"/>
      <c r="BU52" s="71"/>
      <c r="BV52" s="71"/>
      <c r="BW52" s="71"/>
      <c r="BX52" s="71"/>
      <c r="BY52" s="71"/>
      <c r="BZ52" s="72"/>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0"/>
      <c r="BM53" s="71"/>
      <c r="BN53" s="71"/>
      <c r="BO53" s="71"/>
      <c r="BP53" s="71"/>
      <c r="BQ53" s="71"/>
      <c r="BR53" s="71"/>
      <c r="BS53" s="71"/>
      <c r="BT53" s="71"/>
      <c r="BU53" s="71"/>
      <c r="BV53" s="71"/>
      <c r="BW53" s="71"/>
      <c r="BX53" s="71"/>
      <c r="BY53" s="71"/>
      <c r="BZ53" s="72"/>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0"/>
      <c r="BM54" s="71"/>
      <c r="BN54" s="71"/>
      <c r="BO54" s="71"/>
      <c r="BP54" s="71"/>
      <c r="BQ54" s="71"/>
      <c r="BR54" s="71"/>
      <c r="BS54" s="71"/>
      <c r="BT54" s="71"/>
      <c r="BU54" s="71"/>
      <c r="BV54" s="71"/>
      <c r="BW54" s="71"/>
      <c r="BX54" s="71"/>
      <c r="BY54" s="71"/>
      <c r="BZ54" s="72"/>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0"/>
      <c r="BM55" s="71"/>
      <c r="BN55" s="71"/>
      <c r="BO55" s="71"/>
      <c r="BP55" s="71"/>
      <c r="BQ55" s="71"/>
      <c r="BR55" s="71"/>
      <c r="BS55" s="71"/>
      <c r="BT55" s="71"/>
      <c r="BU55" s="71"/>
      <c r="BV55" s="71"/>
      <c r="BW55" s="71"/>
      <c r="BX55" s="71"/>
      <c r="BY55" s="71"/>
      <c r="BZ55" s="72"/>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0"/>
      <c r="BM56" s="71"/>
      <c r="BN56" s="71"/>
      <c r="BO56" s="71"/>
      <c r="BP56" s="71"/>
      <c r="BQ56" s="71"/>
      <c r="BR56" s="71"/>
      <c r="BS56" s="71"/>
      <c r="BT56" s="71"/>
      <c r="BU56" s="71"/>
      <c r="BV56" s="71"/>
      <c r="BW56" s="71"/>
      <c r="BX56" s="71"/>
      <c r="BY56" s="71"/>
      <c r="BZ56" s="72"/>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0"/>
      <c r="BM57" s="71"/>
      <c r="BN57" s="71"/>
      <c r="BO57" s="71"/>
      <c r="BP57" s="71"/>
      <c r="BQ57" s="71"/>
      <c r="BR57" s="71"/>
      <c r="BS57" s="71"/>
      <c r="BT57" s="71"/>
      <c r="BU57" s="71"/>
      <c r="BV57" s="71"/>
      <c r="BW57" s="71"/>
      <c r="BX57" s="71"/>
      <c r="BY57" s="71"/>
      <c r="BZ57" s="72"/>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0"/>
      <c r="BM58" s="71"/>
      <c r="BN58" s="71"/>
      <c r="BO58" s="71"/>
      <c r="BP58" s="71"/>
      <c r="BQ58" s="71"/>
      <c r="BR58" s="71"/>
      <c r="BS58" s="71"/>
      <c r="BT58" s="71"/>
      <c r="BU58" s="71"/>
      <c r="BV58" s="71"/>
      <c r="BW58" s="71"/>
      <c r="BX58" s="71"/>
      <c r="BY58" s="71"/>
      <c r="BZ58" s="7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0"/>
      <c r="BM62" s="71"/>
      <c r="BN62" s="71"/>
      <c r="BO62" s="71"/>
      <c r="BP62" s="71"/>
      <c r="BQ62" s="71"/>
      <c r="BR62" s="71"/>
      <c r="BS62" s="71"/>
      <c r="BT62" s="71"/>
      <c r="BU62" s="71"/>
      <c r="BV62" s="71"/>
      <c r="BW62" s="71"/>
      <c r="BX62" s="71"/>
      <c r="BY62" s="71"/>
      <c r="BZ62" s="72"/>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117</v>
      </c>
      <c r="BM66" s="51"/>
      <c r="BN66" s="51"/>
      <c r="BO66" s="51"/>
      <c r="BP66" s="51"/>
      <c r="BQ66" s="51"/>
      <c r="BR66" s="51"/>
      <c r="BS66" s="51"/>
      <c r="BT66" s="51"/>
      <c r="BU66" s="51"/>
      <c r="BV66" s="51"/>
      <c r="BW66" s="51"/>
      <c r="BX66" s="51"/>
      <c r="BY66" s="51"/>
      <c r="BZ66" s="5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TQre9AG0msTvOhK7rHuqxZ2vZtCuR25F/AfJktUzjN1yvxntNeReg/XTvsU3etrXoqzjFA7tyEMhTcUOz1RIWA==" saltValue="fzNUtesjawxMhtwmoZo11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89" t="s">
        <v>52</v>
      </c>
      <c r="I3" s="90"/>
      <c r="J3" s="90"/>
      <c r="K3" s="90"/>
      <c r="L3" s="90"/>
      <c r="M3" s="90"/>
      <c r="N3" s="90"/>
      <c r="O3" s="90"/>
      <c r="P3" s="90"/>
      <c r="Q3" s="90"/>
      <c r="R3" s="90"/>
      <c r="S3" s="90"/>
      <c r="T3" s="90"/>
      <c r="U3" s="90"/>
      <c r="V3" s="90"/>
      <c r="W3" s="91"/>
      <c r="X3" s="95" t="s">
        <v>53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2">
      <c r="A4" s="29" t="s">
        <v>55</v>
      </c>
      <c r="B4" s="31"/>
      <c r="C4" s="31"/>
      <c r="D4" s="31"/>
      <c r="E4" s="31"/>
      <c r="F4" s="31"/>
      <c r="G4" s="31"/>
      <c r="H4" s="92"/>
      <c r="I4" s="93"/>
      <c r="J4" s="93"/>
      <c r="K4" s="93"/>
      <c r="L4" s="93"/>
      <c r="M4" s="93"/>
      <c r="N4" s="93"/>
      <c r="O4" s="93"/>
      <c r="P4" s="93"/>
      <c r="Q4" s="93"/>
      <c r="R4" s="93"/>
      <c r="S4" s="93"/>
      <c r="T4" s="93"/>
      <c r="U4" s="93"/>
      <c r="V4" s="93"/>
      <c r="W4" s="94"/>
      <c r="X4" s="88" t="s">
        <v>56</v>
      </c>
      <c r="Y4" s="88"/>
      <c r="Z4" s="88"/>
      <c r="AA4" s="88"/>
      <c r="AB4" s="88"/>
      <c r="AC4" s="88"/>
      <c r="AD4" s="88"/>
      <c r="AE4" s="88"/>
      <c r="AF4" s="88"/>
      <c r="AG4" s="88"/>
      <c r="AH4" s="88"/>
      <c r="AI4" s="88" t="s">
        <v>57</v>
      </c>
      <c r="AJ4" s="88"/>
      <c r="AK4" s="88"/>
      <c r="AL4" s="88"/>
      <c r="AM4" s="88"/>
      <c r="AN4" s="88"/>
      <c r="AO4" s="88"/>
      <c r="AP4" s="88"/>
      <c r="AQ4" s="88"/>
      <c r="AR4" s="88"/>
      <c r="AS4" s="88"/>
      <c r="AT4" s="88" t="s">
        <v>58</v>
      </c>
      <c r="AU4" s="88"/>
      <c r="AV4" s="88"/>
      <c r="AW4" s="88"/>
      <c r="AX4" s="88"/>
      <c r="AY4" s="88"/>
      <c r="AZ4" s="88"/>
      <c r="BA4" s="88"/>
      <c r="BB4" s="88"/>
      <c r="BC4" s="88"/>
      <c r="BD4" s="88"/>
      <c r="BE4" s="88" t="s">
        <v>59</v>
      </c>
      <c r="BF4" s="88"/>
      <c r="BG4" s="88"/>
      <c r="BH4" s="88"/>
      <c r="BI4" s="88"/>
      <c r="BJ4" s="88"/>
      <c r="BK4" s="88"/>
      <c r="BL4" s="88"/>
      <c r="BM4" s="88"/>
      <c r="BN4" s="88"/>
      <c r="BO4" s="88"/>
      <c r="BP4" s="88" t="s">
        <v>60</v>
      </c>
      <c r="BQ4" s="88"/>
      <c r="BR4" s="88"/>
      <c r="BS4" s="88"/>
      <c r="BT4" s="88"/>
      <c r="BU4" s="88"/>
      <c r="BV4" s="88"/>
      <c r="BW4" s="88"/>
      <c r="BX4" s="88"/>
      <c r="BY4" s="88"/>
      <c r="BZ4" s="88"/>
      <c r="CA4" s="88" t="s">
        <v>61</v>
      </c>
      <c r="CB4" s="88"/>
      <c r="CC4" s="88"/>
      <c r="CD4" s="88"/>
      <c r="CE4" s="88"/>
      <c r="CF4" s="88"/>
      <c r="CG4" s="88"/>
      <c r="CH4" s="88"/>
      <c r="CI4" s="88"/>
      <c r="CJ4" s="88"/>
      <c r="CK4" s="88"/>
      <c r="CL4" s="88" t="s">
        <v>62</v>
      </c>
      <c r="CM4" s="88"/>
      <c r="CN4" s="88"/>
      <c r="CO4" s="88"/>
      <c r="CP4" s="88"/>
      <c r="CQ4" s="88"/>
      <c r="CR4" s="88"/>
      <c r="CS4" s="88"/>
      <c r="CT4" s="88"/>
      <c r="CU4" s="88"/>
      <c r="CV4" s="88"/>
      <c r="CW4" s="88" t="s">
        <v>63</v>
      </c>
      <c r="CX4" s="88"/>
      <c r="CY4" s="88"/>
      <c r="CZ4" s="88"/>
      <c r="DA4" s="88"/>
      <c r="DB4" s="88"/>
      <c r="DC4" s="88"/>
      <c r="DD4" s="88"/>
      <c r="DE4" s="88"/>
      <c r="DF4" s="88"/>
      <c r="DG4" s="88"/>
      <c r="DH4" s="88" t="s">
        <v>64</v>
      </c>
      <c r="DI4" s="88"/>
      <c r="DJ4" s="88"/>
      <c r="DK4" s="88"/>
      <c r="DL4" s="88"/>
      <c r="DM4" s="88"/>
      <c r="DN4" s="88"/>
      <c r="DO4" s="88"/>
      <c r="DP4" s="88"/>
      <c r="DQ4" s="88"/>
      <c r="DR4" s="88"/>
      <c r="DS4" s="88" t="s">
        <v>65</v>
      </c>
      <c r="DT4" s="88"/>
      <c r="DU4" s="88"/>
      <c r="DV4" s="88"/>
      <c r="DW4" s="88"/>
      <c r="DX4" s="88"/>
      <c r="DY4" s="88"/>
      <c r="DZ4" s="88"/>
      <c r="EA4" s="88"/>
      <c r="EB4" s="88"/>
      <c r="EC4" s="88"/>
      <c r="ED4" s="88" t="s">
        <v>66</v>
      </c>
      <c r="EE4" s="88"/>
      <c r="EF4" s="88"/>
      <c r="EG4" s="88"/>
      <c r="EH4" s="88"/>
      <c r="EI4" s="88"/>
      <c r="EJ4" s="88"/>
      <c r="EK4" s="88"/>
      <c r="EL4" s="88"/>
      <c r="EM4" s="88"/>
      <c r="EN4" s="88"/>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2019</v>
      </c>
      <c r="C6" s="34">
        <f t="shared" ref="C6:W6" si="3">C7</f>
        <v>192139</v>
      </c>
      <c r="D6" s="34">
        <f t="shared" si="3"/>
        <v>47</v>
      </c>
      <c r="E6" s="34">
        <f t="shared" si="3"/>
        <v>1</v>
      </c>
      <c r="F6" s="34">
        <f t="shared" si="3"/>
        <v>0</v>
      </c>
      <c r="G6" s="34">
        <f t="shared" si="3"/>
        <v>0</v>
      </c>
      <c r="H6" s="34" t="str">
        <f t="shared" si="3"/>
        <v>山梨県　甲州市</v>
      </c>
      <c r="I6" s="34" t="str">
        <f t="shared" si="3"/>
        <v>法非適用</v>
      </c>
      <c r="J6" s="34" t="str">
        <f t="shared" si="3"/>
        <v>水道事業</v>
      </c>
      <c r="K6" s="34" t="str">
        <f t="shared" si="3"/>
        <v>簡易水道事業</v>
      </c>
      <c r="L6" s="34" t="str">
        <f t="shared" si="3"/>
        <v>D1</v>
      </c>
      <c r="M6" s="34" t="str">
        <f t="shared" si="3"/>
        <v>非設置</v>
      </c>
      <c r="N6" s="35" t="str">
        <f t="shared" si="3"/>
        <v>-</v>
      </c>
      <c r="O6" s="35" t="str">
        <f t="shared" si="3"/>
        <v>該当数値なし</v>
      </c>
      <c r="P6" s="35">
        <f t="shared" si="3"/>
        <v>37.119999999999997</v>
      </c>
      <c r="Q6" s="35">
        <f t="shared" si="3"/>
        <v>2420</v>
      </c>
      <c r="R6" s="35">
        <f t="shared" si="3"/>
        <v>31235</v>
      </c>
      <c r="S6" s="35">
        <f t="shared" si="3"/>
        <v>264.11</v>
      </c>
      <c r="T6" s="35">
        <f t="shared" si="3"/>
        <v>118.27</v>
      </c>
      <c r="U6" s="35">
        <f t="shared" si="3"/>
        <v>11504</v>
      </c>
      <c r="V6" s="35">
        <f t="shared" si="3"/>
        <v>24.7</v>
      </c>
      <c r="W6" s="35">
        <f t="shared" si="3"/>
        <v>465.75</v>
      </c>
      <c r="X6" s="36">
        <f>IF(X7="",NA(),X7)</f>
        <v>72.86</v>
      </c>
      <c r="Y6" s="36">
        <f t="shared" ref="Y6:AG6" si="4">IF(Y7="",NA(),Y7)</f>
        <v>71.400000000000006</v>
      </c>
      <c r="Z6" s="36">
        <f t="shared" si="4"/>
        <v>69.28</v>
      </c>
      <c r="AA6" s="36">
        <f t="shared" si="4"/>
        <v>69.2</v>
      </c>
      <c r="AB6" s="36">
        <f t="shared" si="4"/>
        <v>68.11</v>
      </c>
      <c r="AC6" s="36">
        <f t="shared" si="4"/>
        <v>76.02</v>
      </c>
      <c r="AD6" s="36">
        <f t="shared" si="4"/>
        <v>77.66</v>
      </c>
      <c r="AE6" s="36">
        <f t="shared" si="4"/>
        <v>74.03</v>
      </c>
      <c r="AF6" s="36">
        <f t="shared" si="4"/>
        <v>73.2</v>
      </c>
      <c r="AG6" s="36">
        <f t="shared" si="4"/>
        <v>73.42</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1098.0899999999999</v>
      </c>
      <c r="BF6" s="36">
        <f t="shared" ref="BF6:BN6" si="7">IF(BF7="",NA(),BF7)</f>
        <v>1133.52</v>
      </c>
      <c r="BG6" s="36">
        <f t="shared" si="7"/>
        <v>1217.1500000000001</v>
      </c>
      <c r="BH6" s="36">
        <f t="shared" si="7"/>
        <v>1253.72</v>
      </c>
      <c r="BI6" s="36">
        <f t="shared" si="7"/>
        <v>1500.28</v>
      </c>
      <c r="BJ6" s="36">
        <f t="shared" si="7"/>
        <v>1246.73</v>
      </c>
      <c r="BK6" s="36">
        <f t="shared" si="7"/>
        <v>1281.51</v>
      </c>
      <c r="BL6" s="36">
        <f t="shared" si="7"/>
        <v>1068.53</v>
      </c>
      <c r="BM6" s="36">
        <f t="shared" si="7"/>
        <v>995.48</v>
      </c>
      <c r="BN6" s="36">
        <f t="shared" si="7"/>
        <v>982.31</v>
      </c>
      <c r="BO6" s="35" t="str">
        <f>IF(BO7="","",IF(BO7="-","【-】","【"&amp;SUBSTITUTE(TEXT(BO7,"#,##0.00"),"-","△")&amp;"】"))</f>
        <v>【1,084.05】</v>
      </c>
      <c r="BP6" s="36">
        <f>IF(BP7="",NA(),BP7)</f>
        <v>52.72</v>
      </c>
      <c r="BQ6" s="36">
        <f t="shared" ref="BQ6:BY6" si="8">IF(BQ7="",NA(),BQ7)</f>
        <v>52.13</v>
      </c>
      <c r="BR6" s="36">
        <f t="shared" si="8"/>
        <v>49.26</v>
      </c>
      <c r="BS6" s="36">
        <f t="shared" si="8"/>
        <v>51.43</v>
      </c>
      <c r="BT6" s="36">
        <f t="shared" si="8"/>
        <v>45.28</v>
      </c>
      <c r="BU6" s="36">
        <f t="shared" si="8"/>
        <v>54.33</v>
      </c>
      <c r="BV6" s="36">
        <f t="shared" si="8"/>
        <v>55.02</v>
      </c>
      <c r="BW6" s="36">
        <f t="shared" si="8"/>
        <v>59.33</v>
      </c>
      <c r="BX6" s="36">
        <f t="shared" si="8"/>
        <v>55.46</v>
      </c>
      <c r="BY6" s="36">
        <f t="shared" si="8"/>
        <v>53.77</v>
      </c>
      <c r="BZ6" s="35" t="str">
        <f>IF(BZ7="","",IF(BZ7="-","【-】","【"&amp;SUBSTITUTE(TEXT(BZ7,"#,##0.00"),"-","△")&amp;"】"))</f>
        <v>【53.46】</v>
      </c>
      <c r="CA6" s="36">
        <f>IF(CA7="",NA(),CA7)</f>
        <v>337.04</v>
      </c>
      <c r="CB6" s="36">
        <f t="shared" ref="CB6:CJ6" si="9">IF(CB7="",NA(),CB7)</f>
        <v>349.12</v>
      </c>
      <c r="CC6" s="36">
        <f t="shared" si="9"/>
        <v>362.48</v>
      </c>
      <c r="CD6" s="36">
        <f t="shared" si="9"/>
        <v>349.82</v>
      </c>
      <c r="CE6" s="36">
        <f t="shared" si="9"/>
        <v>347.71</v>
      </c>
      <c r="CF6" s="36">
        <f t="shared" si="9"/>
        <v>341.05</v>
      </c>
      <c r="CG6" s="36">
        <f t="shared" si="9"/>
        <v>330.62</v>
      </c>
      <c r="CH6" s="36">
        <f t="shared" si="9"/>
        <v>279.67</v>
      </c>
      <c r="CI6" s="36">
        <f t="shared" si="9"/>
        <v>299.77999999999997</v>
      </c>
      <c r="CJ6" s="36">
        <f t="shared" si="9"/>
        <v>305.38</v>
      </c>
      <c r="CK6" s="35" t="str">
        <f>IF(CK7="","",IF(CK7="-","【-】","【"&amp;SUBSTITUTE(TEXT(CK7,"#,##0.00"),"-","△")&amp;"】"))</f>
        <v>【300.47】</v>
      </c>
      <c r="CL6" s="36">
        <f>IF(CL7="",NA(),CL7)</f>
        <v>71.760000000000005</v>
      </c>
      <c r="CM6" s="36">
        <f t="shared" ref="CM6:CU6" si="10">IF(CM7="",NA(),CM7)</f>
        <v>72.67</v>
      </c>
      <c r="CN6" s="36">
        <f t="shared" si="10"/>
        <v>77.97</v>
      </c>
      <c r="CO6" s="36">
        <f t="shared" si="10"/>
        <v>75.010000000000005</v>
      </c>
      <c r="CP6" s="36">
        <f t="shared" si="10"/>
        <v>74.88</v>
      </c>
      <c r="CQ6" s="36">
        <f t="shared" si="10"/>
        <v>59.87</v>
      </c>
      <c r="CR6" s="36">
        <f t="shared" si="10"/>
        <v>59.59</v>
      </c>
      <c r="CS6" s="36">
        <f t="shared" si="10"/>
        <v>61.79</v>
      </c>
      <c r="CT6" s="36">
        <f t="shared" si="10"/>
        <v>59.59</v>
      </c>
      <c r="CU6" s="36">
        <f t="shared" si="10"/>
        <v>58.56</v>
      </c>
      <c r="CV6" s="35" t="str">
        <f>IF(CV7="","",IF(CV7="-","【-】","【"&amp;SUBSTITUTE(TEXT(CV7,"#,##0.00"),"-","△")&amp;"】"))</f>
        <v>【54.90】</v>
      </c>
      <c r="CW6" s="36">
        <f>IF(CW7="",NA(),CW7)</f>
        <v>80.2</v>
      </c>
      <c r="CX6" s="36">
        <f t="shared" ref="CX6:DF6" si="11">IF(CX7="",NA(),CX7)</f>
        <v>76.84</v>
      </c>
      <c r="CY6" s="36">
        <f t="shared" si="11"/>
        <v>72.37</v>
      </c>
      <c r="CZ6" s="36">
        <f t="shared" si="11"/>
        <v>73.91</v>
      </c>
      <c r="DA6" s="36">
        <f t="shared" si="11"/>
        <v>72.16</v>
      </c>
      <c r="DB6" s="36">
        <f t="shared" si="11"/>
        <v>75.48</v>
      </c>
      <c r="DC6" s="36">
        <f t="shared" si="11"/>
        <v>74.64</v>
      </c>
      <c r="DD6" s="36">
        <f t="shared" si="11"/>
        <v>74.98</v>
      </c>
      <c r="DE6" s="36">
        <f t="shared" si="11"/>
        <v>74.19</v>
      </c>
      <c r="DF6" s="36">
        <f t="shared" si="11"/>
        <v>73.680000000000007</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0.53</v>
      </c>
      <c r="EE6" s="36">
        <f t="shared" ref="EE6:EM6" si="14">IF(EE7="",NA(),EE7)</f>
        <v>0.46</v>
      </c>
      <c r="EF6" s="36">
        <f t="shared" si="14"/>
        <v>0.7</v>
      </c>
      <c r="EG6" s="36">
        <f t="shared" si="14"/>
        <v>0.16</v>
      </c>
      <c r="EH6" s="36">
        <f t="shared" si="14"/>
        <v>0.49</v>
      </c>
      <c r="EI6" s="36">
        <f t="shared" si="14"/>
        <v>0.54</v>
      </c>
      <c r="EJ6" s="36">
        <f t="shared" si="14"/>
        <v>0.43</v>
      </c>
      <c r="EK6" s="36">
        <f t="shared" si="14"/>
        <v>0.56000000000000005</v>
      </c>
      <c r="EL6" s="36">
        <f t="shared" si="14"/>
        <v>0.31</v>
      </c>
      <c r="EM6" s="36">
        <f t="shared" si="14"/>
        <v>0.42</v>
      </c>
      <c r="EN6" s="35" t="str">
        <f>IF(EN7="","",IF(EN7="-","【-】","【"&amp;SUBSTITUTE(TEXT(EN7,"#,##0.00"),"-","△")&amp;"】"))</f>
        <v>【0.56】</v>
      </c>
    </row>
    <row r="7" spans="1:144" s="37" customFormat="1" x14ac:dyDescent="0.2">
      <c r="A7" s="29"/>
      <c r="B7" s="38">
        <v>2019</v>
      </c>
      <c r="C7" s="38">
        <v>192139</v>
      </c>
      <c r="D7" s="38">
        <v>47</v>
      </c>
      <c r="E7" s="38">
        <v>1</v>
      </c>
      <c r="F7" s="38">
        <v>0</v>
      </c>
      <c r="G7" s="38">
        <v>0</v>
      </c>
      <c r="H7" s="38" t="s">
        <v>96</v>
      </c>
      <c r="I7" s="38" t="s">
        <v>97</v>
      </c>
      <c r="J7" s="38" t="s">
        <v>98</v>
      </c>
      <c r="K7" s="38" t="s">
        <v>99</v>
      </c>
      <c r="L7" s="38" t="s">
        <v>100</v>
      </c>
      <c r="M7" s="38" t="s">
        <v>101</v>
      </c>
      <c r="N7" s="39" t="s">
        <v>102</v>
      </c>
      <c r="O7" s="39" t="s">
        <v>103</v>
      </c>
      <c r="P7" s="39">
        <v>37.119999999999997</v>
      </c>
      <c r="Q7" s="39">
        <v>2420</v>
      </c>
      <c r="R7" s="39">
        <v>31235</v>
      </c>
      <c r="S7" s="39">
        <v>264.11</v>
      </c>
      <c r="T7" s="39">
        <v>118.27</v>
      </c>
      <c r="U7" s="39">
        <v>11504</v>
      </c>
      <c r="V7" s="39">
        <v>24.7</v>
      </c>
      <c r="W7" s="39">
        <v>465.75</v>
      </c>
      <c r="X7" s="39">
        <v>72.86</v>
      </c>
      <c r="Y7" s="39">
        <v>71.400000000000006</v>
      </c>
      <c r="Z7" s="39">
        <v>69.28</v>
      </c>
      <c r="AA7" s="39">
        <v>69.2</v>
      </c>
      <c r="AB7" s="39">
        <v>68.11</v>
      </c>
      <c r="AC7" s="39">
        <v>76.02</v>
      </c>
      <c r="AD7" s="39">
        <v>77.66</v>
      </c>
      <c r="AE7" s="39">
        <v>74.03</v>
      </c>
      <c r="AF7" s="39">
        <v>73.2</v>
      </c>
      <c r="AG7" s="39">
        <v>73.42</v>
      </c>
      <c r="AH7" s="39">
        <v>76.03</v>
      </c>
      <c r="AI7" s="39"/>
      <c r="AJ7" s="39"/>
      <c r="AK7" s="39"/>
      <c r="AL7" s="39"/>
      <c r="AM7" s="39"/>
      <c r="AN7" s="39"/>
      <c r="AO7" s="39"/>
      <c r="AP7" s="39"/>
      <c r="AQ7" s="39"/>
      <c r="AR7" s="39"/>
      <c r="AS7" s="39"/>
      <c r="AT7" s="39"/>
      <c r="AU7" s="39"/>
      <c r="AV7" s="39"/>
      <c r="AW7" s="39"/>
      <c r="AX7" s="39"/>
      <c r="AY7" s="39"/>
      <c r="AZ7" s="39"/>
      <c r="BA7" s="39"/>
      <c r="BB7" s="39"/>
      <c r="BC7" s="39"/>
      <c r="BD7" s="39"/>
      <c r="BE7" s="39">
        <v>1098.0899999999999</v>
      </c>
      <c r="BF7" s="39">
        <v>1133.52</v>
      </c>
      <c r="BG7" s="39">
        <v>1217.1500000000001</v>
      </c>
      <c r="BH7" s="39">
        <v>1253.72</v>
      </c>
      <c r="BI7" s="39">
        <v>1500.28</v>
      </c>
      <c r="BJ7" s="39">
        <v>1246.73</v>
      </c>
      <c r="BK7" s="39">
        <v>1281.51</v>
      </c>
      <c r="BL7" s="39">
        <v>1068.53</v>
      </c>
      <c r="BM7" s="39">
        <v>995.48</v>
      </c>
      <c r="BN7" s="39">
        <v>982.31</v>
      </c>
      <c r="BO7" s="39">
        <v>1084.05</v>
      </c>
      <c r="BP7" s="39">
        <v>52.72</v>
      </c>
      <c r="BQ7" s="39">
        <v>52.13</v>
      </c>
      <c r="BR7" s="39">
        <v>49.26</v>
      </c>
      <c r="BS7" s="39">
        <v>51.43</v>
      </c>
      <c r="BT7" s="39">
        <v>45.28</v>
      </c>
      <c r="BU7" s="39">
        <v>54.33</v>
      </c>
      <c r="BV7" s="39">
        <v>55.02</v>
      </c>
      <c r="BW7" s="39">
        <v>59.33</v>
      </c>
      <c r="BX7" s="39">
        <v>55.46</v>
      </c>
      <c r="BY7" s="39">
        <v>53.77</v>
      </c>
      <c r="BZ7" s="39">
        <v>53.46</v>
      </c>
      <c r="CA7" s="39">
        <v>337.04</v>
      </c>
      <c r="CB7" s="39">
        <v>349.12</v>
      </c>
      <c r="CC7" s="39">
        <v>362.48</v>
      </c>
      <c r="CD7" s="39">
        <v>349.82</v>
      </c>
      <c r="CE7" s="39">
        <v>347.71</v>
      </c>
      <c r="CF7" s="39">
        <v>341.05</v>
      </c>
      <c r="CG7" s="39">
        <v>330.62</v>
      </c>
      <c r="CH7" s="39">
        <v>279.67</v>
      </c>
      <c r="CI7" s="39">
        <v>299.77999999999997</v>
      </c>
      <c r="CJ7" s="39">
        <v>305.38</v>
      </c>
      <c r="CK7" s="39">
        <v>300.47000000000003</v>
      </c>
      <c r="CL7" s="39">
        <v>71.760000000000005</v>
      </c>
      <c r="CM7" s="39">
        <v>72.67</v>
      </c>
      <c r="CN7" s="39">
        <v>77.97</v>
      </c>
      <c r="CO7" s="39">
        <v>75.010000000000005</v>
      </c>
      <c r="CP7" s="39">
        <v>74.88</v>
      </c>
      <c r="CQ7" s="39">
        <v>59.87</v>
      </c>
      <c r="CR7" s="39">
        <v>59.59</v>
      </c>
      <c r="CS7" s="39">
        <v>61.79</v>
      </c>
      <c r="CT7" s="39">
        <v>59.59</v>
      </c>
      <c r="CU7" s="39">
        <v>58.56</v>
      </c>
      <c r="CV7" s="39">
        <v>54.9</v>
      </c>
      <c r="CW7" s="39">
        <v>80.2</v>
      </c>
      <c r="CX7" s="39">
        <v>76.84</v>
      </c>
      <c r="CY7" s="39">
        <v>72.37</v>
      </c>
      <c r="CZ7" s="39">
        <v>73.91</v>
      </c>
      <c r="DA7" s="39">
        <v>72.16</v>
      </c>
      <c r="DB7" s="39">
        <v>75.48</v>
      </c>
      <c r="DC7" s="39">
        <v>74.64</v>
      </c>
      <c r="DD7" s="39">
        <v>74.98</v>
      </c>
      <c r="DE7" s="39">
        <v>74.19</v>
      </c>
      <c r="DF7" s="39">
        <v>73.680000000000007</v>
      </c>
      <c r="DG7" s="39">
        <v>73.31</v>
      </c>
      <c r="DH7" s="39"/>
      <c r="DI7" s="39"/>
      <c r="DJ7" s="39"/>
      <c r="DK7" s="39"/>
      <c r="DL7" s="39"/>
      <c r="DM7" s="39"/>
      <c r="DN7" s="39"/>
      <c r="DO7" s="39"/>
      <c r="DP7" s="39"/>
      <c r="DQ7" s="39"/>
      <c r="DR7" s="39"/>
      <c r="DS7" s="39"/>
      <c r="DT7" s="39"/>
      <c r="DU7" s="39"/>
      <c r="DV7" s="39"/>
      <c r="DW7" s="39"/>
      <c r="DX7" s="39"/>
      <c r="DY7" s="39"/>
      <c r="DZ7" s="39"/>
      <c r="EA7" s="39"/>
      <c r="EB7" s="39"/>
      <c r="EC7" s="39"/>
      <c r="ED7" s="39">
        <v>0.53</v>
      </c>
      <c r="EE7" s="39">
        <v>0.46</v>
      </c>
      <c r="EF7" s="39">
        <v>0.7</v>
      </c>
      <c r="EG7" s="39">
        <v>0.16</v>
      </c>
      <c r="EH7" s="39">
        <v>0.49</v>
      </c>
      <c r="EI7" s="39">
        <v>0.54</v>
      </c>
      <c r="EJ7" s="39">
        <v>0.43</v>
      </c>
      <c r="EK7" s="39">
        <v>0.56000000000000005</v>
      </c>
      <c r="EL7" s="39">
        <v>0.31</v>
      </c>
      <c r="EM7" s="39">
        <v>0.42</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109</v>
      </c>
    </row>
    <row r="12" spans="1:144" x14ac:dyDescent="0.2">
      <c r="B12">
        <v>1</v>
      </c>
      <c r="C12">
        <v>1</v>
      </c>
      <c r="D12">
        <v>1</v>
      </c>
      <c r="E12">
        <v>1</v>
      </c>
      <c r="F12">
        <v>1</v>
      </c>
      <c r="G12" t="s">
        <v>110</v>
      </c>
    </row>
    <row r="13" spans="1:144" x14ac:dyDescent="0.2">
      <c r="B13" t="s">
        <v>111</v>
      </c>
      <c r="C13" t="s">
        <v>111</v>
      </c>
      <c r="D13" t="s">
        <v>111</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2021-02-12T01:38:31Z</cp:lastPrinted>
  <dcterms:created xsi:type="dcterms:W3CDTF">2020-12-04T02:20:15Z</dcterms:created>
  <dcterms:modified xsi:type="dcterms:W3CDTF">2021-02-22T06:33:17Z</dcterms:modified>
  <cp:category/>
</cp:coreProperties>
</file>