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010 上水道\"/>
    </mc:Choice>
  </mc:AlternateContent>
  <workbookProtection workbookAlgorithmName="SHA-512" workbookHashValue="gF9TKhc7hpT6d2kofKGNSRI+hzgLcLwcDCFNE2dFUM+9slhMiCQoTJiwEwEdtW1Xz8yrtcQtZnKx5PHllHihuA==" workbookSaltValue="snID+Yemj96ahUnqP3jQlg==" workbookSpinCount="100000" lockStructure="1"/>
  <bookViews>
    <workbookView xWindow="0" yWindow="0" windowWidth="20400" windowHeight="678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<sst xmlns="http://schemas.openxmlformats.org/spreadsheetml/2006/main" count="228" uniqueCount="114">
  <si>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</si>
  <si>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</si>
  <si>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</si>
  <si>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</si>
  <si>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</si>
  <si>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</si>
  <si>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</si>
  <si>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</si>
  <si>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</si>
  <si>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</si>
  <si>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</si>
  <si>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</si>
  <si>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</si>
  <si>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</si>
  <si>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</si>
  <si>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</si>
  <si>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</si>
  <si>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</si>
  <si>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</si>
  <si>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</si>
  <si>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</si>
  <si>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</si>
  <si>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</si>
  <si>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</si>
  <si>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</si>
  <si>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</si>
  <si>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</si>
  <si>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</si>
  <si>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</si>
  <si>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</si>
  <si>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</si>
  <si>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</si>
  <si>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</si>
  <si>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</si>
  <si>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</si>
  <si>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</si>
  <si>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</si>
  <si>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</si>
  <si>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</si>
  <si>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</si>
  <si>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</si>
  <si>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</si>
  <si>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</si>
  <si>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</si>
  <si>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</si>
  <si>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</si>
  <si>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</si>
  <si>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</si>
  <si>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</si>
  <si>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</si>
  <si>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</si>
  <si>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</si>
  <si>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</si>
  <si>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</si>
  <si>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</si>
  <si>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</si>
  <si>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</si>
  <si>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</si>
  <si>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</si>
  <si>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</si>
  <si>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</si>
  <si>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</si>
  <si>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</si>
  <si>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</si>
  <si>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</si>
  <si>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</si>
  <si>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</si>
  <si>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</si>
  <si>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</si>
  <si>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</si>
  <si>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</si>
  <si>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</si>
  <si>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</si>
  <si>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</si>
  <si>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</si>
  <si>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</si>
  <si>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</si>
  <si>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</si>
  <si>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</si>
  <si>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</si>
  <si>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</si>
  <si>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</si>
  <si>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</si>
  <si>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</si>
  <si>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</si>
  <si>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</si>
  <si>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</si>
  <si>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</si>
  <si>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</si>
  <si>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</si>
  <si>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</si>
  <si>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</si>
  <si>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</si>
  <si>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笛吹市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</si>
  <si>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</si>
  <si>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</si>
  <si>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</si>
  <si>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</si>
  <si>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</si>
  <si>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</si>
  <si>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</si>
  <si>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</si>
  <si>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</si>
  <si>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</si>
  <si>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</si>
  <si>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</si>
  <si>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</si>
  <si>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</si>
  <si>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</si>
  <si>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</si>
  <si>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</si>
  <si>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t>　数値について明確な基準はないが、①の有形固定資産減価償却率は、類似団体より低くなっている。これは合併特例債を用いた大型の浄水・配水施設や送水管の整備を行ったことによる、施設の新設が影響しているものと思われる。　　　　　　　　　　　</t>
    </r>
    <r>
      <rPr>
        <sz val="11"/>
        <color theme="0"/>
        <rFont val="ＭＳ ゴシック"/>
        <family val="3"/>
        <charset val="128"/>
      </rPr>
      <t>あ</t>
    </r>
    <r>
      <rPr>
        <sz val="11"/>
        <color theme="1"/>
        <rFont val="ＭＳ ゴシック"/>
        <family val="3"/>
        <charset val="128"/>
      </rPr>
      <t>②の管路経年比率については、水道施設の資産調査がなされていないため、低い数値となっている。　　　　　　　　　　　　　　　　　　　　　　　　　</t>
    </r>
    <r>
      <rPr>
        <sz val="11"/>
        <color theme="0"/>
        <rFont val="ＭＳ ゴシック"/>
        <family val="3"/>
        <charset val="128"/>
      </rPr>
      <t>あ</t>
    </r>
    <r>
      <rPr>
        <sz val="11"/>
        <color theme="1"/>
        <rFont val="ＭＳ ゴシック"/>
        <family val="3"/>
        <charset val="128"/>
      </rPr>
      <t>③の管路更新率は、年によって増減が激しく、更新工事が計画的に行われていないことを示しているが、末端の配水管更新は、財源不足のためなかなか行われず、新規の施設と老朽管との二極化が著しくなっている。</t>
    </r>
    <rPh sb="1" eb="3">
      <t>スウチ</t>
    </rPh>
    <rPh sb="7" eb="9">
      <t>メイカク</t>
    </rPh>
    <rPh sb="10" eb="12">
      <t>キジュン</t>
    </rPh>
    <rPh sb="19" eb="25">
      <t>ユウケイコテイシサン</t>
    </rPh>
    <rPh sb="25" eb="29">
      <t>ゲンカショウキャク</t>
    </rPh>
    <rPh sb="29" eb="30">
      <t>リツ</t>
    </rPh>
    <rPh sb="32" eb="36">
      <t>ルイジダンタイ</t>
    </rPh>
    <rPh sb="38" eb="39">
      <t>ヒク</t>
    </rPh>
    <rPh sb="49" eb="51">
      <t>ガッペイ</t>
    </rPh>
    <rPh sb="51" eb="54">
      <t>トクレイサイ</t>
    </rPh>
    <rPh sb="55" eb="56">
      <t>モチ</t>
    </rPh>
    <rPh sb="58" eb="60">
      <t>オオガタ</t>
    </rPh>
    <rPh sb="61" eb="63">
      <t>ジョウスイ</t>
    </rPh>
    <rPh sb="64" eb="66">
      <t>ハイスイ</t>
    </rPh>
    <rPh sb="66" eb="68">
      <t>シセツ</t>
    </rPh>
    <rPh sb="69" eb="72">
      <t>ソウスイカン</t>
    </rPh>
    <rPh sb="73" eb="75">
      <t>セイビ</t>
    </rPh>
    <rPh sb="76" eb="77">
      <t>オコナ</t>
    </rPh>
    <rPh sb="85" eb="87">
      <t>シセツ</t>
    </rPh>
    <rPh sb="88" eb="90">
      <t>シンセツ</t>
    </rPh>
    <rPh sb="91" eb="93">
      <t>エイキョウ</t>
    </rPh>
    <rPh sb="100" eb="101">
      <t>オモ</t>
    </rPh>
    <rPh sb="190" eb="192">
      <t>カンロ</t>
    </rPh>
    <rPh sb="192" eb="194">
      <t>コウシン</t>
    </rPh>
    <rPh sb="194" eb="195">
      <t>リツ</t>
    </rPh>
    <rPh sb="197" eb="198">
      <t>ネン</t>
    </rPh>
    <rPh sb="202" eb="204">
      <t>ゾウゲン</t>
    </rPh>
    <rPh sb="205" eb="206">
      <t>ハゲ</t>
    </rPh>
    <rPh sb="209" eb="211">
      <t>コウシン</t>
    </rPh>
    <rPh sb="211" eb="213">
      <t>コウジ</t>
    </rPh>
    <rPh sb="214" eb="217">
      <t>ケイカクテキ</t>
    </rPh>
    <rPh sb="218" eb="219">
      <t>オコナ</t>
    </rPh>
    <rPh sb="228" eb="229">
      <t>シメ</t>
    </rPh>
    <rPh sb="235" eb="237">
      <t>マッタン</t>
    </rPh>
    <rPh sb="238" eb="241">
      <t>ハイスイカン</t>
    </rPh>
    <rPh sb="241" eb="243">
      <t>コウシン</t>
    </rPh>
    <rPh sb="245" eb="247">
      <t>ザイゲン</t>
    </rPh>
    <rPh sb="247" eb="249">
      <t>ブソク</t>
    </rPh>
    <rPh sb="256" eb="257">
      <t>オコナ</t>
    </rPh>
    <rPh sb="261" eb="263">
      <t>シンキ</t>
    </rPh>
    <rPh sb="264" eb="266">
      <t>シセツ</t>
    </rPh>
    <rPh sb="267" eb="269">
      <t>ロウキュウ</t>
    </rPh>
    <rPh sb="269" eb="270">
      <t>カン</t>
    </rPh>
    <rPh sb="272" eb="275">
      <t>ニキョクカ</t>
    </rPh>
    <rPh sb="276" eb="277">
      <t>イチジル</t>
    </rPh>
    <phoneticPr fontId="4"/>
  </si>
  <si>
    <r>
      <t>　経営損益が安定していない状況であるが、これは合併後の料金統一から７年間、料金改定が行われなかったことが第一の要因であると思われる。その一方で、施設整備は計画通りに進められていることが、現状の経営悪化を招いていると考えられる。　　　　　　　　　　　　</t>
    </r>
    <r>
      <rPr>
        <sz val="11"/>
        <color theme="0"/>
        <rFont val="ＭＳ ゴシック"/>
        <family val="3"/>
        <charset val="128"/>
      </rPr>
      <t>あ</t>
    </r>
    <r>
      <rPr>
        <sz val="11"/>
        <color theme="1"/>
        <rFont val="ＭＳ ゴシック"/>
        <family val="3"/>
        <charset val="128"/>
      </rPr>
      <t>これらを踏まえ、平成30年度に24.7％の料金改定を行った。また、令和４年度にも、再度料金改定を行う予定であり、経営健全化に向けて動き出している。　　　　　　　　　　　　　　　　　　　　　　</t>
    </r>
    <r>
      <rPr>
        <sz val="11"/>
        <color theme="0"/>
        <rFont val="ＭＳ ゴシック"/>
        <family val="3"/>
        <charset val="128"/>
      </rPr>
      <t>あ</t>
    </r>
    <r>
      <rPr>
        <sz val="11"/>
        <color theme="1"/>
        <rFont val="ＭＳ ゴシック"/>
        <family val="3"/>
        <charset val="128"/>
      </rPr>
      <t>また、料金改定だけではなく、平成29年度より料金徴収業務については民間委託を導入している。今後も民間企業を活用した合理化や広域化の検討を鋭意進めていく。　　　　　　　　　　　　　　　　　　　　　　　　　　　　　　　　</t>
    </r>
    <rPh sb="1" eb="3">
      <t>ケイエイ</t>
    </rPh>
    <rPh sb="3" eb="5">
      <t>ソンエキ</t>
    </rPh>
    <rPh sb="6" eb="8">
      <t>アンテイ</t>
    </rPh>
    <rPh sb="13" eb="15">
      <t>ジョウキョウ</t>
    </rPh>
    <rPh sb="23" eb="26">
      <t>ガッペイゴ</t>
    </rPh>
    <rPh sb="27" eb="29">
      <t>リョウキン</t>
    </rPh>
    <rPh sb="29" eb="31">
      <t>トウイツ</t>
    </rPh>
    <rPh sb="34" eb="36">
      <t>ネンカン</t>
    </rPh>
    <rPh sb="37" eb="39">
      <t>リョウキン</t>
    </rPh>
    <rPh sb="39" eb="41">
      <t>カイテイ</t>
    </rPh>
    <rPh sb="42" eb="43">
      <t>オコナ</t>
    </rPh>
    <rPh sb="52" eb="54">
      <t>ダイイチ</t>
    </rPh>
    <rPh sb="55" eb="57">
      <t>ヨウイン</t>
    </rPh>
    <rPh sb="61" eb="62">
      <t>オモ</t>
    </rPh>
    <rPh sb="68" eb="70">
      <t>イッポウ</t>
    </rPh>
    <rPh sb="72" eb="74">
      <t>シセツ</t>
    </rPh>
    <rPh sb="74" eb="76">
      <t>セイビ</t>
    </rPh>
    <rPh sb="77" eb="79">
      <t>ケイカク</t>
    </rPh>
    <rPh sb="79" eb="80">
      <t>ドオ</t>
    </rPh>
    <rPh sb="82" eb="83">
      <t>スス</t>
    </rPh>
    <rPh sb="93" eb="95">
      <t>ゲンジョウ</t>
    </rPh>
    <rPh sb="96" eb="98">
      <t>ケイエイ</t>
    </rPh>
    <rPh sb="98" eb="100">
      <t>アッカ</t>
    </rPh>
    <rPh sb="101" eb="102">
      <t>マネ</t>
    </rPh>
    <rPh sb="107" eb="108">
      <t>カンガ</t>
    </rPh>
    <rPh sb="130" eb="131">
      <t>フ</t>
    </rPh>
    <rPh sb="134" eb="136">
      <t>ヘイセイ</t>
    </rPh>
    <rPh sb="138" eb="139">
      <t>ネン</t>
    </rPh>
    <rPh sb="139" eb="140">
      <t>ド</t>
    </rPh>
    <rPh sb="147" eb="149">
      <t>リョウキン</t>
    </rPh>
    <rPh sb="149" eb="151">
      <t>カイテイ</t>
    </rPh>
    <rPh sb="152" eb="153">
      <t>オコナ</t>
    </rPh>
    <rPh sb="159" eb="161">
      <t>レイワ</t>
    </rPh>
    <rPh sb="162" eb="164">
      <t>ネンド</t>
    </rPh>
    <rPh sb="167" eb="169">
      <t>サイド</t>
    </rPh>
    <rPh sb="169" eb="171">
      <t>リョウキン</t>
    </rPh>
    <rPh sb="171" eb="173">
      <t>カイテイ</t>
    </rPh>
    <rPh sb="174" eb="175">
      <t>オコナ</t>
    </rPh>
    <rPh sb="176" eb="178">
      <t>ヨテイ</t>
    </rPh>
    <rPh sb="182" eb="184">
      <t>ケイエイ</t>
    </rPh>
    <rPh sb="184" eb="187">
      <t>ケンゼンカ</t>
    </rPh>
    <rPh sb="188" eb="189">
      <t>ム</t>
    </rPh>
    <rPh sb="191" eb="192">
      <t>ウゴ</t>
    </rPh>
    <rPh sb="193" eb="194">
      <t>ダ</t>
    </rPh>
    <rPh sb="225" eb="227">
      <t>リョウキン</t>
    </rPh>
    <rPh sb="227" eb="229">
      <t>カイテイ</t>
    </rPh>
    <rPh sb="236" eb="238">
      <t>ヘイセイ</t>
    </rPh>
    <rPh sb="240" eb="242">
      <t>ネンド</t>
    </rPh>
    <rPh sb="244" eb="246">
      <t>リョウキン</t>
    </rPh>
    <rPh sb="246" eb="248">
      <t>チョウシュウ</t>
    </rPh>
    <rPh sb="248" eb="250">
      <t>ギョウム</t>
    </rPh>
    <rPh sb="255" eb="257">
      <t>ミンカン</t>
    </rPh>
    <rPh sb="257" eb="259">
      <t>イタク</t>
    </rPh>
    <rPh sb="260" eb="262">
      <t>ドウニュウ</t>
    </rPh>
    <rPh sb="267" eb="269">
      <t>コンゴ</t>
    </rPh>
    <rPh sb="270" eb="272">
      <t>ミンカン</t>
    </rPh>
    <rPh sb="272" eb="274">
      <t>キギョウ</t>
    </rPh>
    <rPh sb="275" eb="277">
      <t>カツヨウ</t>
    </rPh>
    <rPh sb="279" eb="282">
      <t>ゴウリカ</t>
    </rPh>
    <rPh sb="283" eb="286">
      <t>コウイキカ</t>
    </rPh>
    <rPh sb="287" eb="289">
      <t>ケントウ</t>
    </rPh>
    <rPh sb="290" eb="292">
      <t>エイイ</t>
    </rPh>
    <rPh sb="292" eb="293">
      <t>スス</t>
    </rPh>
    <phoneticPr fontId="4"/>
  </si>
  <si>
    <t>　①の経営収支比率は、100％を切る年もあり、ぎりぎりの運営を行っている表れである。その内容についても、一般会計からの補助金収入で補填されている部分があり、独立採算の運営が行われていない。
②の累積欠損金比率について、平成30年度は過去5年分の消費税申告を見直した結果、消費税が還付となり、それに伴う過去5年分の消費税に係る会計処理を修正したことで欠損となったが、今回は元に戻った。
③の流動比率は100％台を保ってはいるが、類似団体より大幅に低くなっている。料金収入が年々減少傾向にあるため、現状のままでは健全な経営からますます乖離していくだろう。
　また、施設や配管の新設等により、④企業債残高や⑥給水原価は高くなっている一方、⑤料金回収率は、ごく僅かではあるが上昇している。しかし、依然として低いまま推移しており、経営悪化に拍車がかかっている。
　⑦の施設利用率は、全国平均をやや下回っている。配水量の減少傾向が、当団体では顕著である。
　⑧の有収率については、財源の確保がままならず、老朽管の更新が思うように進まないことから、ほぼ横ばいである。</t>
    <rPh sb="3" eb="5">
      <t>ケイエイ</t>
    </rPh>
    <rPh sb="5" eb="7">
      <t>シュウシ</t>
    </rPh>
    <rPh sb="7" eb="9">
      <t>ヒリツ</t>
    </rPh>
    <rPh sb="16" eb="17">
      <t>キ</t>
    </rPh>
    <rPh sb="18" eb="19">
      <t>トシ</t>
    </rPh>
    <rPh sb="28" eb="30">
      <t>ウンエイ</t>
    </rPh>
    <rPh sb="31" eb="32">
      <t>オコナ</t>
    </rPh>
    <rPh sb="36" eb="37">
      <t>アラワ</t>
    </rPh>
    <rPh sb="44" eb="46">
      <t>ナイヨウ</t>
    </rPh>
    <rPh sb="52" eb="54">
      <t>イッパン</t>
    </rPh>
    <rPh sb="54" eb="56">
      <t>カイケイ</t>
    </rPh>
    <rPh sb="59" eb="62">
      <t>ホジョキン</t>
    </rPh>
    <rPh sb="62" eb="64">
      <t>シュウニュウ</t>
    </rPh>
    <rPh sb="65" eb="67">
      <t>ホテン</t>
    </rPh>
    <rPh sb="72" eb="74">
      <t>ブブン</t>
    </rPh>
    <rPh sb="78" eb="80">
      <t>ドクリツ</t>
    </rPh>
    <rPh sb="80" eb="82">
      <t>サイサン</t>
    </rPh>
    <rPh sb="83" eb="85">
      <t>ウンエイ</t>
    </rPh>
    <rPh sb="86" eb="87">
      <t>オコナ</t>
    </rPh>
    <rPh sb="97" eb="99">
      <t>ルイセキ</t>
    </rPh>
    <rPh sb="99" eb="101">
      <t>ケッソン</t>
    </rPh>
    <rPh sb="101" eb="102">
      <t>キン</t>
    </rPh>
    <rPh sb="102" eb="104">
      <t>ヒリツ</t>
    </rPh>
    <rPh sb="109" eb="111">
      <t>ヘイセイ</t>
    </rPh>
    <rPh sb="113" eb="115">
      <t>ネンド</t>
    </rPh>
    <rPh sb="116" eb="118">
      <t>カコ</t>
    </rPh>
    <rPh sb="119" eb="120">
      <t>ネン</t>
    </rPh>
    <rPh sb="120" eb="121">
      <t>ブン</t>
    </rPh>
    <rPh sb="122" eb="125">
      <t>ショウヒゼイ</t>
    </rPh>
    <rPh sb="125" eb="127">
      <t>シンコク</t>
    </rPh>
    <rPh sb="128" eb="130">
      <t>ミナオ</t>
    </rPh>
    <rPh sb="132" eb="134">
      <t>ケッカ</t>
    </rPh>
    <rPh sb="135" eb="138">
      <t>ショウヒゼイ</t>
    </rPh>
    <rPh sb="139" eb="141">
      <t>カンプ</t>
    </rPh>
    <rPh sb="148" eb="149">
      <t>トモナ</t>
    </rPh>
    <rPh sb="150" eb="152">
      <t>カコ</t>
    </rPh>
    <rPh sb="153" eb="154">
      <t>ネン</t>
    </rPh>
    <rPh sb="154" eb="155">
      <t>ブン</t>
    </rPh>
    <rPh sb="156" eb="159">
      <t>ショウヒゼイ</t>
    </rPh>
    <rPh sb="160" eb="161">
      <t>カカ</t>
    </rPh>
    <rPh sb="162" eb="164">
      <t>カイケイ</t>
    </rPh>
    <rPh sb="164" eb="166">
      <t>ショリ</t>
    </rPh>
    <rPh sb="167" eb="169">
      <t>シュウセイ</t>
    </rPh>
    <rPh sb="174" eb="176">
      <t>ケッソン</t>
    </rPh>
    <rPh sb="182" eb="184">
      <t>コンカイ</t>
    </rPh>
    <rPh sb="185" eb="186">
      <t>モト</t>
    </rPh>
    <rPh sb="187" eb="188">
      <t>モド</t>
    </rPh>
    <rPh sb="194" eb="196">
      <t>リュウドウ</t>
    </rPh>
    <rPh sb="196" eb="198">
      <t>ヒリツ</t>
    </rPh>
    <rPh sb="203" eb="204">
      <t>ダイ</t>
    </rPh>
    <rPh sb="205" eb="206">
      <t>タモ</t>
    </rPh>
    <rPh sb="213" eb="215">
      <t>ルイジ</t>
    </rPh>
    <rPh sb="215" eb="217">
      <t>ダンタイ</t>
    </rPh>
    <rPh sb="219" eb="221">
      <t>オオハバ</t>
    </rPh>
    <rPh sb="222" eb="223">
      <t>ヒク</t>
    </rPh>
    <rPh sb="230" eb="232">
      <t>リョウキン</t>
    </rPh>
    <rPh sb="232" eb="234">
      <t>シュウニュウ</t>
    </rPh>
    <rPh sb="235" eb="237">
      <t>ネンネン</t>
    </rPh>
    <rPh sb="237" eb="239">
      <t>ゲンショウ</t>
    </rPh>
    <rPh sb="239" eb="241">
      <t>ケイコウ</t>
    </rPh>
    <rPh sb="247" eb="249">
      <t>ゲンジョウ</t>
    </rPh>
    <rPh sb="254" eb="256">
      <t>ケンゼン</t>
    </rPh>
    <rPh sb="257" eb="259">
      <t>ケイエイ</t>
    </rPh>
    <rPh sb="265" eb="267">
      <t>カイリ</t>
    </rPh>
    <rPh sb="280" eb="282">
      <t>シセツ</t>
    </rPh>
    <rPh sb="283" eb="285">
      <t>ハイカン</t>
    </rPh>
    <rPh sb="286" eb="288">
      <t>シンセツ</t>
    </rPh>
    <rPh sb="288" eb="289">
      <t>トウ</t>
    </rPh>
    <rPh sb="294" eb="296">
      <t>キギョウ</t>
    </rPh>
    <rPh sb="296" eb="297">
      <t>サイ</t>
    </rPh>
    <rPh sb="297" eb="299">
      <t>ザンダカ</t>
    </rPh>
    <rPh sb="301" eb="303">
      <t>キュウスイ</t>
    </rPh>
    <rPh sb="303" eb="305">
      <t>ゲンカ</t>
    </rPh>
    <rPh sb="306" eb="307">
      <t>タカ</t>
    </rPh>
    <rPh sb="313" eb="315">
      <t>イッポウ</t>
    </rPh>
    <rPh sb="317" eb="319">
      <t>リョウキン</t>
    </rPh>
    <rPh sb="319" eb="321">
      <t>カイシュウ</t>
    </rPh>
    <rPh sb="321" eb="322">
      <t>リツ</t>
    </rPh>
    <rPh sb="326" eb="327">
      <t>ワズ</t>
    </rPh>
    <rPh sb="333" eb="335">
      <t>ジョウショウ</t>
    </rPh>
    <rPh sb="344" eb="346">
      <t>イゼン</t>
    </rPh>
    <rPh sb="349" eb="350">
      <t>ヒク</t>
    </rPh>
    <rPh sb="353" eb="355">
      <t>スイイ</t>
    </rPh>
    <rPh sb="360" eb="362">
      <t>ケイエイ</t>
    </rPh>
    <rPh sb="362" eb="364">
      <t>アッカ</t>
    </rPh>
    <rPh sb="365" eb="367">
      <t>ハクシャ</t>
    </rPh>
    <rPh sb="379" eb="381">
      <t>シセツ</t>
    </rPh>
    <rPh sb="381" eb="383">
      <t>リヨウ</t>
    </rPh>
    <rPh sb="383" eb="384">
      <t>リツ</t>
    </rPh>
    <rPh sb="386" eb="388">
      <t>ゼンコク</t>
    </rPh>
    <rPh sb="388" eb="390">
      <t>ヘイキン</t>
    </rPh>
    <rPh sb="393" eb="395">
      <t>シタマワ</t>
    </rPh>
    <rPh sb="400" eb="402">
      <t>ハイスイ</t>
    </rPh>
    <rPh sb="402" eb="403">
      <t>リョウ</t>
    </rPh>
    <rPh sb="404" eb="406">
      <t>ゲンショウ</t>
    </rPh>
    <rPh sb="406" eb="408">
      <t>ケイコウ</t>
    </rPh>
    <rPh sb="410" eb="411">
      <t>トウ</t>
    </rPh>
    <rPh sb="411" eb="413">
      <t>ダンタイ</t>
    </rPh>
    <rPh sb="415" eb="417">
      <t>ケンチョ</t>
    </rPh>
    <rPh sb="425" eb="428">
      <t>ユウシュウリツ</t>
    </rPh>
    <rPh sb="434" eb="436">
      <t>ザイゲン</t>
    </rPh>
    <rPh sb="437" eb="439">
      <t>カクホ</t>
    </rPh>
    <rPh sb="446" eb="449">
      <t>ロウキュウカン</t>
    </rPh>
    <rPh sb="450" eb="452">
      <t>コウシン</t>
    </rPh>
    <rPh sb="453" eb="454">
      <t>オモ</t>
    </rPh>
    <rPh sb="458" eb="459">
      <t>スス</t>
    </rPh>
    <rPh sb="469" eb="470">
      <t>ヨコ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</si>
</sst>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0.95</c:v>
                </c:pt>
                <c:pt idx="1">
                  <c:v>0.33</c:v>
                </c:pt>
                <c:pt idx="2">
                  <c:v>0.3</c:v>
                </c:pt>
                <c:pt idx="3">
                  <c:v>0.48</c:v>
                </c:pt>
                <c:pt idx="4">
                  <c:v>0.19</c:v>
                </c:pt>
              </c:numCache>
            </c:numRef>
          </c:val>
          <c:extLst>
            <c:ext xmlns:c16="http://schemas.microsoft.com/office/drawing/2014/chart" uri="{C3380CC4-5D6E-409C-BE32-E72D297353CC}">
              <c16:uniqueId val="{00000000-3C6F-4BF2-990F-C9E76EB9FFD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3C6F-4BF2-990F-C9E76EB9FFD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58.92</c:v>
                </c:pt>
                <c:pt idx="1">
                  <c:v>59.17</c:v>
                </c:pt>
                <c:pt idx="2">
                  <c:v>59.56</c:v>
                </c:pt>
                <c:pt idx="3">
                  <c:v>57.6</c:v>
                </c:pt>
                <c:pt idx="4">
                  <c:v>57.43</c:v>
                </c:pt>
              </c:numCache>
            </c:numRef>
          </c:val>
          <c:extLst>
            <c:ext xmlns:c16="http://schemas.microsoft.com/office/drawing/2014/chart" uri="{C3380CC4-5D6E-409C-BE32-E72D297353CC}">
              <c16:uniqueId val="{00000000-907E-468E-BF7C-85A61DC5B3B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907E-468E-BF7C-85A61DC5B3B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79.819999999999993</c:v>
                </c:pt>
                <c:pt idx="1">
                  <c:v>79.989999999999995</c:v>
                </c:pt>
                <c:pt idx="2">
                  <c:v>79.739999999999995</c:v>
                </c:pt>
                <c:pt idx="3">
                  <c:v>80.540000000000006</c:v>
                </c:pt>
                <c:pt idx="4">
                  <c:v>78.47</c:v>
                </c:pt>
              </c:numCache>
            </c:numRef>
          </c:val>
          <c:extLst>
            <c:ext xmlns:c16="http://schemas.microsoft.com/office/drawing/2014/chart" uri="{C3380CC4-5D6E-409C-BE32-E72D297353CC}">
              <c16:uniqueId val="{00000000-36B9-4D5B-B112-1B518051DC1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36B9-4D5B-B112-1B518051DC1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100.03</c:v>
                </c:pt>
                <c:pt idx="1">
                  <c:v>101.31</c:v>
                </c:pt>
                <c:pt idx="2">
                  <c:v>99.51</c:v>
                </c:pt>
                <c:pt idx="3">
                  <c:v>99.97</c:v>
                </c:pt>
                <c:pt idx="4">
                  <c:v>101.16</c:v>
                </c:pt>
              </c:numCache>
            </c:numRef>
          </c:val>
          <c:extLst>
            <c:ext xmlns:c16="http://schemas.microsoft.com/office/drawing/2014/chart" uri="{C3380CC4-5D6E-409C-BE32-E72D297353CC}">
              <c16:uniqueId val="{00000000-C470-4733-8175-CB462ADC523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C470-4733-8175-CB462ADC523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34.67</c:v>
                </c:pt>
                <c:pt idx="1">
                  <c:v>35.909999999999997</c:v>
                </c:pt>
                <c:pt idx="2">
                  <c:v>37.5</c:v>
                </c:pt>
                <c:pt idx="3">
                  <c:v>39.1</c:v>
                </c:pt>
                <c:pt idx="4">
                  <c:v>40.76</c:v>
                </c:pt>
              </c:numCache>
            </c:numRef>
          </c:val>
          <c:extLst>
            <c:ext xmlns:c16="http://schemas.microsoft.com/office/drawing/2014/chart" uri="{C3380CC4-5D6E-409C-BE32-E72D297353CC}">
              <c16:uniqueId val="{00000000-188C-4CE3-8C9B-BE9043C8C8C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188C-4CE3-8C9B-BE9043C8C8C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formatCode="#,##0.00;&quot;△&quot;#,##0.00;&quot;-&quot;">
                  <c:v>0.24</c:v>
                </c:pt>
                <c:pt idx="3" formatCode="#,##0.00;&quot;△&quot;#,##0.00;&quot;-&quot;">
                  <c:v>0.2</c:v>
                </c:pt>
                <c:pt idx="4" formatCode="#,##0.00;&quot;△&quot;#,##0.00;&quot;-&quot;">
                  <c:v>0.2</c:v>
                </c:pt>
              </c:numCache>
            </c:numRef>
          </c:val>
          <c:extLst>
            <c:ext xmlns:c16="http://schemas.microsoft.com/office/drawing/2014/chart" uri="{C3380CC4-5D6E-409C-BE32-E72D297353CC}">
              <c16:uniqueId val="{00000000-BFF3-409A-A25C-164DE5806FF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BFF3-409A-A25C-164DE5806FF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formatCode="#,##0.00;&quot;△&quot;#,##0.00;&quot;-&quot;">
                  <c:v>11.04</c:v>
                </c:pt>
                <c:pt idx="4">
                  <c:v>0</c:v>
                </c:pt>
              </c:numCache>
            </c:numRef>
          </c:val>
          <c:extLst>
            <c:ext xmlns:c16="http://schemas.microsoft.com/office/drawing/2014/chart" uri="{C3380CC4-5D6E-409C-BE32-E72D297353CC}">
              <c16:uniqueId val="{00000000-E013-4F55-8FD8-EA5FF21EFCB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E013-4F55-8FD8-EA5FF21EFCB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151.71</c:v>
                </c:pt>
                <c:pt idx="1">
                  <c:v>131.27000000000001</c:v>
                </c:pt>
                <c:pt idx="2">
                  <c:v>131.9</c:v>
                </c:pt>
                <c:pt idx="3">
                  <c:v>148.91999999999999</c:v>
                </c:pt>
                <c:pt idx="4">
                  <c:v>169.07</c:v>
                </c:pt>
              </c:numCache>
            </c:numRef>
          </c:val>
          <c:extLst>
            <c:ext xmlns:c16="http://schemas.microsoft.com/office/drawing/2014/chart" uri="{C3380CC4-5D6E-409C-BE32-E72D297353CC}">
              <c16:uniqueId val="{00000000-FA50-441B-95C1-7652F6635B7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FA50-441B-95C1-7652F6635B7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905.59</c:v>
                </c:pt>
                <c:pt idx="1">
                  <c:v>891.07</c:v>
                </c:pt>
                <c:pt idx="2">
                  <c:v>862.17</c:v>
                </c:pt>
                <c:pt idx="3">
                  <c:v>709.6</c:v>
                </c:pt>
                <c:pt idx="4">
                  <c:v>687.46</c:v>
                </c:pt>
              </c:numCache>
            </c:numRef>
          </c:val>
          <c:extLst>
            <c:ext xmlns:c16="http://schemas.microsoft.com/office/drawing/2014/chart" uri="{C3380CC4-5D6E-409C-BE32-E72D297353CC}">
              <c16:uniqueId val="{00000000-72D1-4A48-9C4A-A49897EE495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72D1-4A48-9C4A-A49897EE495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70.849999999999994</c:v>
                </c:pt>
                <c:pt idx="1">
                  <c:v>72.180000000000007</c:v>
                </c:pt>
                <c:pt idx="2">
                  <c:v>73.459999999999994</c:v>
                </c:pt>
                <c:pt idx="3">
                  <c:v>81.7</c:v>
                </c:pt>
                <c:pt idx="4">
                  <c:v>82.69</c:v>
                </c:pt>
              </c:numCache>
            </c:numRef>
          </c:val>
          <c:extLst>
            <c:ext xmlns:c16="http://schemas.microsoft.com/office/drawing/2014/chart" uri="{C3380CC4-5D6E-409C-BE32-E72D297353CC}">
              <c16:uniqueId val="{00000000-BBA6-4769-A258-2BE1E27096D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BBA6-4769-A258-2BE1E27096D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173.58</c:v>
                </c:pt>
                <c:pt idx="1">
                  <c:v>170.52</c:v>
                </c:pt>
                <c:pt idx="2">
                  <c:v>167.87</c:v>
                </c:pt>
                <c:pt idx="3">
                  <c:v>182.32</c:v>
                </c:pt>
                <c:pt idx="4">
                  <c:v>184.96</c:v>
                </c:pt>
              </c:numCache>
            </c:numRef>
          </c:val>
          <c:extLst>
            <c:ext xmlns:c16="http://schemas.microsoft.com/office/drawing/2014/chart" uri="{C3380CC4-5D6E-409C-BE32-E72D297353CC}">
              <c16:uniqueId val="{00000000-767F-4A6C-BE96-D6A85E7C280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767F-4A6C-BE96-D6A85E7C280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山梨県　笛吹市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69156</v>
      </c>
      <c r="AM8" s="61"/>
      <c r="AN8" s="61"/>
      <c r="AO8" s="61"/>
      <c r="AP8" s="61"/>
      <c r="AQ8" s="61"/>
      <c r="AR8" s="61"/>
      <c r="AS8" s="61"/>
      <c r="AT8" s="52">
        <f>データ!$S$6</f>
        <v>201.92</v>
      </c>
      <c r="AU8" s="53"/>
      <c r="AV8" s="53"/>
      <c r="AW8" s="53"/>
      <c r="AX8" s="53"/>
      <c r="AY8" s="53"/>
      <c r="AZ8" s="53"/>
      <c r="BA8" s="53"/>
      <c r="BB8" s="54">
        <f>データ!$T$6</f>
        <v>342.49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59.75</v>
      </c>
      <c r="J10" s="53"/>
      <c r="K10" s="53"/>
      <c r="L10" s="53"/>
      <c r="M10" s="53"/>
      <c r="N10" s="53"/>
      <c r="O10" s="64"/>
      <c r="P10" s="54">
        <f>データ!$P$6</f>
        <v>97.14</v>
      </c>
      <c r="Q10" s="54"/>
      <c r="R10" s="54"/>
      <c r="S10" s="54"/>
      <c r="T10" s="54"/>
      <c r="U10" s="54"/>
      <c r="V10" s="54"/>
      <c r="W10" s="61">
        <f>データ!$Q$6</f>
        <v>2801</v>
      </c>
      <c r="X10" s="61"/>
      <c r="Y10" s="61"/>
      <c r="Z10" s="61"/>
      <c r="AA10" s="61"/>
      <c r="AB10" s="61"/>
      <c r="AC10" s="61"/>
      <c r="AD10" s="2"/>
      <c r="AE10" s="2"/>
      <c r="AF10" s="2"/>
      <c r="AG10" s="2"/>
      <c r="AH10" s="4"/>
      <c r="AI10" s="4"/>
      <c r="AJ10" s="4"/>
      <c r="AK10" s="4"/>
      <c r="AL10" s="61">
        <f>データ!$U$6</f>
        <v>66952</v>
      </c>
      <c r="AM10" s="61"/>
      <c r="AN10" s="61"/>
      <c r="AO10" s="61"/>
      <c r="AP10" s="61"/>
      <c r="AQ10" s="61"/>
      <c r="AR10" s="61"/>
      <c r="AS10" s="61"/>
      <c r="AT10" s="52">
        <f>データ!$V$6</f>
        <v>70.819999999999993</v>
      </c>
      <c r="AU10" s="53"/>
      <c r="AV10" s="53"/>
      <c r="AW10" s="53"/>
      <c r="AX10" s="53"/>
      <c r="AY10" s="53"/>
      <c r="AZ10" s="53"/>
      <c r="BA10" s="53"/>
      <c r="BB10" s="54">
        <f>データ!$W$6</f>
        <v>945.38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5" t="s">
        <v>113</v>
      </c>
      <c r="BM16" s="96"/>
      <c r="BN16" s="96"/>
      <c r="BO16" s="96"/>
      <c r="BP16" s="96"/>
      <c r="BQ16" s="96"/>
      <c r="BR16" s="96"/>
      <c r="BS16" s="96"/>
      <c r="BT16" s="96"/>
      <c r="BU16" s="96"/>
      <c r="BV16" s="96"/>
      <c r="BW16" s="96"/>
      <c r="BX16" s="96"/>
      <c r="BY16" s="96"/>
      <c r="BZ16" s="97"/>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5"/>
      <c r="BM17" s="96"/>
      <c r="BN17" s="96"/>
      <c r="BO17" s="96"/>
      <c r="BP17" s="96"/>
      <c r="BQ17" s="96"/>
      <c r="BR17" s="96"/>
      <c r="BS17" s="96"/>
      <c r="BT17" s="96"/>
      <c r="BU17" s="96"/>
      <c r="BV17" s="96"/>
      <c r="BW17" s="96"/>
      <c r="BX17" s="96"/>
      <c r="BY17" s="96"/>
      <c r="BZ17" s="97"/>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5"/>
      <c r="BM18" s="96"/>
      <c r="BN18" s="96"/>
      <c r="BO18" s="96"/>
      <c r="BP18" s="96"/>
      <c r="BQ18" s="96"/>
      <c r="BR18" s="96"/>
      <c r="BS18" s="96"/>
      <c r="BT18" s="96"/>
      <c r="BU18" s="96"/>
      <c r="BV18" s="96"/>
      <c r="BW18" s="96"/>
      <c r="BX18" s="96"/>
      <c r="BY18" s="96"/>
      <c r="BZ18" s="97"/>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5"/>
      <c r="BM19" s="96"/>
      <c r="BN19" s="96"/>
      <c r="BO19" s="96"/>
      <c r="BP19" s="96"/>
      <c r="BQ19" s="96"/>
      <c r="BR19" s="96"/>
      <c r="BS19" s="96"/>
      <c r="BT19" s="96"/>
      <c r="BU19" s="96"/>
      <c r="BV19" s="96"/>
      <c r="BW19" s="96"/>
      <c r="BX19" s="96"/>
      <c r="BY19" s="96"/>
      <c r="BZ19" s="97"/>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5"/>
      <c r="BM20" s="96"/>
      <c r="BN20" s="96"/>
      <c r="BO20" s="96"/>
      <c r="BP20" s="96"/>
      <c r="BQ20" s="96"/>
      <c r="BR20" s="96"/>
      <c r="BS20" s="96"/>
      <c r="BT20" s="96"/>
      <c r="BU20" s="96"/>
      <c r="BV20" s="96"/>
      <c r="BW20" s="96"/>
      <c r="BX20" s="96"/>
      <c r="BY20" s="96"/>
      <c r="BZ20" s="97"/>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5"/>
      <c r="BM21" s="96"/>
      <c r="BN21" s="96"/>
      <c r="BO21" s="96"/>
      <c r="BP21" s="96"/>
      <c r="BQ21" s="96"/>
      <c r="BR21" s="96"/>
      <c r="BS21" s="96"/>
      <c r="BT21" s="96"/>
      <c r="BU21" s="96"/>
      <c r="BV21" s="96"/>
      <c r="BW21" s="96"/>
      <c r="BX21" s="96"/>
      <c r="BY21" s="96"/>
      <c r="BZ21" s="97"/>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5"/>
      <c r="BM22" s="96"/>
      <c r="BN22" s="96"/>
      <c r="BO22" s="96"/>
      <c r="BP22" s="96"/>
      <c r="BQ22" s="96"/>
      <c r="BR22" s="96"/>
      <c r="BS22" s="96"/>
      <c r="BT22" s="96"/>
      <c r="BU22" s="96"/>
      <c r="BV22" s="96"/>
      <c r="BW22" s="96"/>
      <c r="BX22" s="96"/>
      <c r="BY22" s="96"/>
      <c r="BZ22" s="97"/>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5"/>
      <c r="BM23" s="96"/>
      <c r="BN23" s="96"/>
      <c r="BO23" s="96"/>
      <c r="BP23" s="96"/>
      <c r="BQ23" s="96"/>
      <c r="BR23" s="96"/>
      <c r="BS23" s="96"/>
      <c r="BT23" s="96"/>
      <c r="BU23" s="96"/>
      <c r="BV23" s="96"/>
      <c r="BW23" s="96"/>
      <c r="BX23" s="96"/>
      <c r="BY23" s="96"/>
      <c r="BZ23" s="97"/>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5"/>
      <c r="BM24" s="96"/>
      <c r="BN24" s="96"/>
      <c r="BO24" s="96"/>
      <c r="BP24" s="96"/>
      <c r="BQ24" s="96"/>
      <c r="BR24" s="96"/>
      <c r="BS24" s="96"/>
      <c r="BT24" s="96"/>
      <c r="BU24" s="96"/>
      <c r="BV24" s="96"/>
      <c r="BW24" s="96"/>
      <c r="BX24" s="96"/>
      <c r="BY24" s="96"/>
      <c r="BZ24" s="97"/>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5"/>
      <c r="BM25" s="96"/>
      <c r="BN25" s="96"/>
      <c r="BO25" s="96"/>
      <c r="BP25" s="96"/>
      <c r="BQ25" s="96"/>
      <c r="BR25" s="96"/>
      <c r="BS25" s="96"/>
      <c r="BT25" s="96"/>
      <c r="BU25" s="96"/>
      <c r="BV25" s="96"/>
      <c r="BW25" s="96"/>
      <c r="BX25" s="96"/>
      <c r="BY25" s="96"/>
      <c r="BZ25" s="97"/>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5"/>
      <c r="BM26" s="96"/>
      <c r="BN26" s="96"/>
      <c r="BO26" s="96"/>
      <c r="BP26" s="96"/>
      <c r="BQ26" s="96"/>
      <c r="BR26" s="96"/>
      <c r="BS26" s="96"/>
      <c r="BT26" s="96"/>
      <c r="BU26" s="96"/>
      <c r="BV26" s="96"/>
      <c r="BW26" s="96"/>
      <c r="BX26" s="96"/>
      <c r="BY26" s="96"/>
      <c r="BZ26" s="97"/>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5"/>
      <c r="BM27" s="96"/>
      <c r="BN27" s="96"/>
      <c r="BO27" s="96"/>
      <c r="BP27" s="96"/>
      <c r="BQ27" s="96"/>
      <c r="BR27" s="96"/>
      <c r="BS27" s="96"/>
      <c r="BT27" s="96"/>
      <c r="BU27" s="96"/>
      <c r="BV27" s="96"/>
      <c r="BW27" s="96"/>
      <c r="BX27" s="96"/>
      <c r="BY27" s="96"/>
      <c r="BZ27" s="97"/>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5"/>
      <c r="BM28" s="96"/>
      <c r="BN28" s="96"/>
      <c r="BO28" s="96"/>
      <c r="BP28" s="96"/>
      <c r="BQ28" s="96"/>
      <c r="BR28" s="96"/>
      <c r="BS28" s="96"/>
      <c r="BT28" s="96"/>
      <c r="BU28" s="96"/>
      <c r="BV28" s="96"/>
      <c r="BW28" s="96"/>
      <c r="BX28" s="96"/>
      <c r="BY28" s="96"/>
      <c r="BZ28" s="97"/>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5"/>
      <c r="BM29" s="96"/>
      <c r="BN29" s="96"/>
      <c r="BO29" s="96"/>
      <c r="BP29" s="96"/>
      <c r="BQ29" s="96"/>
      <c r="BR29" s="96"/>
      <c r="BS29" s="96"/>
      <c r="BT29" s="96"/>
      <c r="BU29" s="96"/>
      <c r="BV29" s="96"/>
      <c r="BW29" s="96"/>
      <c r="BX29" s="96"/>
      <c r="BY29" s="96"/>
      <c r="BZ29" s="97"/>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5"/>
      <c r="BM30" s="96"/>
      <c r="BN30" s="96"/>
      <c r="BO30" s="96"/>
      <c r="BP30" s="96"/>
      <c r="BQ30" s="96"/>
      <c r="BR30" s="96"/>
      <c r="BS30" s="96"/>
      <c r="BT30" s="96"/>
      <c r="BU30" s="96"/>
      <c r="BV30" s="96"/>
      <c r="BW30" s="96"/>
      <c r="BX30" s="96"/>
      <c r="BY30" s="96"/>
      <c r="BZ30" s="97"/>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5"/>
      <c r="BM31" s="96"/>
      <c r="BN31" s="96"/>
      <c r="BO31" s="96"/>
      <c r="BP31" s="96"/>
      <c r="BQ31" s="96"/>
      <c r="BR31" s="96"/>
      <c r="BS31" s="96"/>
      <c r="BT31" s="96"/>
      <c r="BU31" s="96"/>
      <c r="BV31" s="96"/>
      <c r="BW31" s="96"/>
      <c r="BX31" s="96"/>
      <c r="BY31" s="96"/>
      <c r="BZ31" s="97"/>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5"/>
      <c r="BM32" s="96"/>
      <c r="BN32" s="96"/>
      <c r="BO32" s="96"/>
      <c r="BP32" s="96"/>
      <c r="BQ32" s="96"/>
      <c r="BR32" s="96"/>
      <c r="BS32" s="96"/>
      <c r="BT32" s="96"/>
      <c r="BU32" s="96"/>
      <c r="BV32" s="96"/>
      <c r="BW32" s="96"/>
      <c r="BX32" s="96"/>
      <c r="BY32" s="96"/>
      <c r="BZ32" s="97"/>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5"/>
      <c r="BM33" s="96"/>
      <c r="BN33" s="96"/>
      <c r="BO33" s="96"/>
      <c r="BP33" s="96"/>
      <c r="BQ33" s="96"/>
      <c r="BR33" s="96"/>
      <c r="BS33" s="96"/>
      <c r="BT33" s="96"/>
      <c r="BU33" s="96"/>
      <c r="BV33" s="96"/>
      <c r="BW33" s="96"/>
      <c r="BX33" s="96"/>
      <c r="BY33" s="96"/>
      <c r="BZ33" s="97"/>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5"/>
      <c r="BM34" s="96"/>
      <c r="BN34" s="96"/>
      <c r="BO34" s="96"/>
      <c r="BP34" s="96"/>
      <c r="BQ34" s="96"/>
      <c r="BR34" s="96"/>
      <c r="BS34" s="96"/>
      <c r="BT34" s="96"/>
      <c r="BU34" s="96"/>
      <c r="BV34" s="96"/>
      <c r="BW34" s="96"/>
      <c r="BX34" s="96"/>
      <c r="BY34" s="96"/>
      <c r="BZ34" s="97"/>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5"/>
      <c r="BM35" s="96"/>
      <c r="BN35" s="96"/>
      <c r="BO35" s="96"/>
      <c r="BP35" s="96"/>
      <c r="BQ35" s="96"/>
      <c r="BR35" s="96"/>
      <c r="BS35" s="96"/>
      <c r="BT35" s="96"/>
      <c r="BU35" s="96"/>
      <c r="BV35" s="96"/>
      <c r="BW35" s="96"/>
      <c r="BX35" s="96"/>
      <c r="BY35" s="96"/>
      <c r="BZ35" s="97"/>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5"/>
      <c r="BM36" s="96"/>
      <c r="BN36" s="96"/>
      <c r="BO36" s="96"/>
      <c r="BP36" s="96"/>
      <c r="BQ36" s="96"/>
      <c r="BR36" s="96"/>
      <c r="BS36" s="96"/>
      <c r="BT36" s="96"/>
      <c r="BU36" s="96"/>
      <c r="BV36" s="96"/>
      <c r="BW36" s="96"/>
      <c r="BX36" s="96"/>
      <c r="BY36" s="96"/>
      <c r="BZ36" s="97"/>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5"/>
      <c r="BM37" s="96"/>
      <c r="BN37" s="96"/>
      <c r="BO37" s="96"/>
      <c r="BP37" s="96"/>
      <c r="BQ37" s="96"/>
      <c r="BR37" s="96"/>
      <c r="BS37" s="96"/>
      <c r="BT37" s="96"/>
      <c r="BU37" s="96"/>
      <c r="BV37" s="96"/>
      <c r="BW37" s="96"/>
      <c r="BX37" s="96"/>
      <c r="BY37" s="96"/>
      <c r="BZ37" s="97"/>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5"/>
      <c r="BM38" s="96"/>
      <c r="BN38" s="96"/>
      <c r="BO38" s="96"/>
      <c r="BP38" s="96"/>
      <c r="BQ38" s="96"/>
      <c r="BR38" s="96"/>
      <c r="BS38" s="96"/>
      <c r="BT38" s="96"/>
      <c r="BU38" s="96"/>
      <c r="BV38" s="96"/>
      <c r="BW38" s="96"/>
      <c r="BX38" s="96"/>
      <c r="BY38" s="96"/>
      <c r="BZ38" s="97"/>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5"/>
      <c r="BM39" s="96"/>
      <c r="BN39" s="96"/>
      <c r="BO39" s="96"/>
      <c r="BP39" s="96"/>
      <c r="BQ39" s="96"/>
      <c r="BR39" s="96"/>
      <c r="BS39" s="96"/>
      <c r="BT39" s="96"/>
      <c r="BU39" s="96"/>
      <c r="BV39" s="96"/>
      <c r="BW39" s="96"/>
      <c r="BX39" s="96"/>
      <c r="BY39" s="96"/>
      <c r="BZ39" s="97"/>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5"/>
      <c r="BM40" s="96"/>
      <c r="BN40" s="96"/>
      <c r="BO40" s="96"/>
      <c r="BP40" s="96"/>
      <c r="BQ40" s="96"/>
      <c r="BR40" s="96"/>
      <c r="BS40" s="96"/>
      <c r="BT40" s="96"/>
      <c r="BU40" s="96"/>
      <c r="BV40" s="96"/>
      <c r="BW40" s="96"/>
      <c r="BX40" s="96"/>
      <c r="BY40" s="96"/>
      <c r="BZ40" s="97"/>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5"/>
      <c r="BM41" s="96"/>
      <c r="BN41" s="96"/>
      <c r="BO41" s="96"/>
      <c r="BP41" s="96"/>
      <c r="BQ41" s="96"/>
      <c r="BR41" s="96"/>
      <c r="BS41" s="96"/>
      <c r="BT41" s="96"/>
      <c r="BU41" s="96"/>
      <c r="BV41" s="96"/>
      <c r="BW41" s="96"/>
      <c r="BX41" s="96"/>
      <c r="BY41" s="96"/>
      <c r="BZ41" s="97"/>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5"/>
      <c r="BM42" s="96"/>
      <c r="BN42" s="96"/>
      <c r="BO42" s="96"/>
      <c r="BP42" s="96"/>
      <c r="BQ42" s="96"/>
      <c r="BR42" s="96"/>
      <c r="BS42" s="96"/>
      <c r="BT42" s="96"/>
      <c r="BU42" s="96"/>
      <c r="BV42" s="96"/>
      <c r="BW42" s="96"/>
      <c r="BX42" s="96"/>
      <c r="BY42" s="96"/>
      <c r="BZ42" s="97"/>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5"/>
      <c r="BM43" s="96"/>
      <c r="BN43" s="96"/>
      <c r="BO43" s="96"/>
      <c r="BP43" s="96"/>
      <c r="BQ43" s="96"/>
      <c r="BR43" s="96"/>
      <c r="BS43" s="96"/>
      <c r="BT43" s="96"/>
      <c r="BU43" s="96"/>
      <c r="BV43" s="96"/>
      <c r="BW43" s="96"/>
      <c r="BX43" s="96"/>
      <c r="BY43" s="96"/>
      <c r="BZ43" s="97"/>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5"/>
      <c r="BM44" s="96"/>
      <c r="BN44" s="96"/>
      <c r="BO44" s="96"/>
      <c r="BP44" s="96"/>
      <c r="BQ44" s="96"/>
      <c r="BR44" s="96"/>
      <c r="BS44" s="96"/>
      <c r="BT44" s="96"/>
      <c r="BU44" s="96"/>
      <c r="BV44" s="96"/>
      <c r="BW44" s="96"/>
      <c r="BX44" s="96"/>
      <c r="BY44" s="96"/>
      <c r="BZ44" s="97"/>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s8c2iX5d6tomdKzkir4AnncWuOyEElnFQQDCz3+2FwaosC9zKbQBOoLGUbdJVQ0ww68b4RVdGJtFT/b5AamsXw==" saltValue="LUHaBcGcuDp5rfZvQI6uN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192112</v>
      </c>
      <c r="D6" s="34">
        <f t="shared" si="3"/>
        <v>46</v>
      </c>
      <c r="E6" s="34">
        <f t="shared" si="3"/>
        <v>1</v>
      </c>
      <c r="F6" s="34">
        <f t="shared" si="3"/>
        <v>0</v>
      </c>
      <c r="G6" s="34">
        <f t="shared" si="3"/>
        <v>1</v>
      </c>
      <c r="H6" s="34" t="str">
        <f t="shared" si="3"/>
        <v>山梨県　笛吹市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59.75</v>
      </c>
      <c r="P6" s="35">
        <f t="shared" si="3"/>
        <v>97.14</v>
      </c>
      <c r="Q6" s="35">
        <f t="shared" si="3"/>
        <v>2801</v>
      </c>
      <c r="R6" s="35">
        <f t="shared" si="3"/>
        <v>69156</v>
      </c>
      <c r="S6" s="35">
        <f t="shared" si="3"/>
        <v>201.92</v>
      </c>
      <c r="T6" s="35">
        <f t="shared" si="3"/>
        <v>342.49</v>
      </c>
      <c r="U6" s="35">
        <f t="shared" si="3"/>
        <v>66952</v>
      </c>
      <c r="V6" s="35">
        <f t="shared" si="3"/>
        <v>70.819999999999993</v>
      </c>
      <c r="W6" s="35">
        <f t="shared" si="3"/>
        <v>945.38</v>
      </c>
      <c r="X6" s="36">
        <f>IF(X7="",NA(),X7)</f>
        <v>100.03</v>
      </c>
      <c r="Y6" s="36">
        <f t="shared" ref="Y6:AG6" si="4">IF(Y7="",NA(),Y7)</f>
        <v>101.31</v>
      </c>
      <c r="Z6" s="36">
        <f t="shared" si="4"/>
        <v>99.51</v>
      </c>
      <c r="AA6" s="36">
        <f t="shared" si="4"/>
        <v>99.97</v>
      </c>
      <c r="AB6" s="36">
        <f t="shared" si="4"/>
        <v>101.16</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6">
        <f t="shared" si="5"/>
        <v>11.04</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151.71</v>
      </c>
      <c r="AU6" s="36">
        <f t="shared" ref="AU6:BC6" si="6">IF(AU7="",NA(),AU7)</f>
        <v>131.27000000000001</v>
      </c>
      <c r="AV6" s="36">
        <f t="shared" si="6"/>
        <v>131.9</v>
      </c>
      <c r="AW6" s="36">
        <f t="shared" si="6"/>
        <v>148.91999999999999</v>
      </c>
      <c r="AX6" s="36">
        <f t="shared" si="6"/>
        <v>169.07</v>
      </c>
      <c r="AY6" s="36">
        <f t="shared" si="6"/>
        <v>346.59</v>
      </c>
      <c r="AZ6" s="36">
        <f t="shared" si="6"/>
        <v>357.82</v>
      </c>
      <c r="BA6" s="36">
        <f t="shared" si="6"/>
        <v>355.5</v>
      </c>
      <c r="BB6" s="36">
        <f t="shared" si="6"/>
        <v>349.83</v>
      </c>
      <c r="BC6" s="36">
        <f t="shared" si="6"/>
        <v>360.86</v>
      </c>
      <c r="BD6" s="35" t="str">
        <f>IF(BD7="","",IF(BD7="-","【-】","【"&amp;SUBSTITUTE(TEXT(BD7,"#,##0.00"),"-","△")&amp;"】"))</f>
        <v>【264.97】</v>
      </c>
      <c r="BE6" s="36">
        <f>IF(BE7="",NA(),BE7)</f>
        <v>905.59</v>
      </c>
      <c r="BF6" s="36">
        <f t="shared" ref="BF6:BN6" si="7">IF(BF7="",NA(),BF7)</f>
        <v>891.07</v>
      </c>
      <c r="BG6" s="36">
        <f t="shared" si="7"/>
        <v>862.17</v>
      </c>
      <c r="BH6" s="36">
        <f t="shared" si="7"/>
        <v>709.6</v>
      </c>
      <c r="BI6" s="36">
        <f t="shared" si="7"/>
        <v>687.46</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70.849999999999994</v>
      </c>
      <c r="BQ6" s="36">
        <f t="shared" ref="BQ6:BY6" si="8">IF(BQ7="",NA(),BQ7)</f>
        <v>72.180000000000007</v>
      </c>
      <c r="BR6" s="36">
        <f t="shared" si="8"/>
        <v>73.459999999999994</v>
      </c>
      <c r="BS6" s="36">
        <f t="shared" si="8"/>
        <v>81.7</v>
      </c>
      <c r="BT6" s="36">
        <f t="shared" si="8"/>
        <v>82.69</v>
      </c>
      <c r="BU6" s="36">
        <f t="shared" si="8"/>
        <v>105.71</v>
      </c>
      <c r="BV6" s="36">
        <f t="shared" si="8"/>
        <v>106.01</v>
      </c>
      <c r="BW6" s="36">
        <f t="shared" si="8"/>
        <v>104.57</v>
      </c>
      <c r="BX6" s="36">
        <f t="shared" si="8"/>
        <v>103.54</v>
      </c>
      <c r="BY6" s="36">
        <f t="shared" si="8"/>
        <v>103.32</v>
      </c>
      <c r="BZ6" s="35" t="str">
        <f>IF(BZ7="","",IF(BZ7="-","【-】","【"&amp;SUBSTITUTE(TEXT(BZ7,"#,##0.00"),"-","△")&amp;"】"))</f>
        <v>【103.24】</v>
      </c>
      <c r="CA6" s="36">
        <f>IF(CA7="",NA(),CA7)</f>
        <v>173.58</v>
      </c>
      <c r="CB6" s="36">
        <f t="shared" ref="CB6:CJ6" si="9">IF(CB7="",NA(),CB7)</f>
        <v>170.52</v>
      </c>
      <c r="CC6" s="36">
        <f t="shared" si="9"/>
        <v>167.87</v>
      </c>
      <c r="CD6" s="36">
        <f t="shared" si="9"/>
        <v>182.32</v>
      </c>
      <c r="CE6" s="36">
        <f t="shared" si="9"/>
        <v>184.96</v>
      </c>
      <c r="CF6" s="36">
        <f t="shared" si="9"/>
        <v>162.15</v>
      </c>
      <c r="CG6" s="36">
        <f t="shared" si="9"/>
        <v>162.24</v>
      </c>
      <c r="CH6" s="36">
        <f t="shared" si="9"/>
        <v>165.47</v>
      </c>
      <c r="CI6" s="36">
        <f t="shared" si="9"/>
        <v>167.46</v>
      </c>
      <c r="CJ6" s="36">
        <f t="shared" si="9"/>
        <v>168.56</v>
      </c>
      <c r="CK6" s="35" t="str">
        <f>IF(CK7="","",IF(CK7="-","【-】","【"&amp;SUBSTITUTE(TEXT(CK7,"#,##0.00"),"-","△")&amp;"】"))</f>
        <v>【168.38】</v>
      </c>
      <c r="CL6" s="36">
        <f>IF(CL7="",NA(),CL7)</f>
        <v>58.92</v>
      </c>
      <c r="CM6" s="36">
        <f t="shared" ref="CM6:CU6" si="10">IF(CM7="",NA(),CM7)</f>
        <v>59.17</v>
      </c>
      <c r="CN6" s="36">
        <f t="shared" si="10"/>
        <v>59.56</v>
      </c>
      <c r="CO6" s="36">
        <f t="shared" si="10"/>
        <v>57.6</v>
      </c>
      <c r="CP6" s="36">
        <f t="shared" si="10"/>
        <v>57.43</v>
      </c>
      <c r="CQ6" s="36">
        <f t="shared" si="10"/>
        <v>59.34</v>
      </c>
      <c r="CR6" s="36">
        <f t="shared" si="10"/>
        <v>59.11</v>
      </c>
      <c r="CS6" s="36">
        <f t="shared" si="10"/>
        <v>59.74</v>
      </c>
      <c r="CT6" s="36">
        <f t="shared" si="10"/>
        <v>59.46</v>
      </c>
      <c r="CU6" s="36">
        <f t="shared" si="10"/>
        <v>59.51</v>
      </c>
      <c r="CV6" s="35" t="str">
        <f>IF(CV7="","",IF(CV7="-","【-】","【"&amp;SUBSTITUTE(TEXT(CV7,"#,##0.00"),"-","△")&amp;"】"))</f>
        <v>【60.00】</v>
      </c>
      <c r="CW6" s="36">
        <f>IF(CW7="",NA(),CW7)</f>
        <v>79.819999999999993</v>
      </c>
      <c r="CX6" s="36">
        <f t="shared" ref="CX6:DF6" si="11">IF(CX7="",NA(),CX7)</f>
        <v>79.989999999999995</v>
      </c>
      <c r="CY6" s="36">
        <f t="shared" si="11"/>
        <v>79.739999999999995</v>
      </c>
      <c r="CZ6" s="36">
        <f t="shared" si="11"/>
        <v>80.540000000000006</v>
      </c>
      <c r="DA6" s="36">
        <f t="shared" si="11"/>
        <v>78.47</v>
      </c>
      <c r="DB6" s="36">
        <f t="shared" si="11"/>
        <v>87.74</v>
      </c>
      <c r="DC6" s="36">
        <f t="shared" si="11"/>
        <v>87.91</v>
      </c>
      <c r="DD6" s="36">
        <f t="shared" si="11"/>
        <v>87.28</v>
      </c>
      <c r="DE6" s="36">
        <f t="shared" si="11"/>
        <v>87.41</v>
      </c>
      <c r="DF6" s="36">
        <f t="shared" si="11"/>
        <v>87.08</v>
      </c>
      <c r="DG6" s="35" t="str">
        <f>IF(DG7="","",IF(DG7="-","【-】","【"&amp;SUBSTITUTE(TEXT(DG7,"#,##0.00"),"-","△")&amp;"】"))</f>
        <v>【89.80】</v>
      </c>
      <c r="DH6" s="36">
        <f>IF(DH7="",NA(),DH7)</f>
        <v>34.67</v>
      </c>
      <c r="DI6" s="36">
        <f t="shared" ref="DI6:DQ6" si="12">IF(DI7="",NA(),DI7)</f>
        <v>35.909999999999997</v>
      </c>
      <c r="DJ6" s="36">
        <f t="shared" si="12"/>
        <v>37.5</v>
      </c>
      <c r="DK6" s="36">
        <f t="shared" si="12"/>
        <v>39.1</v>
      </c>
      <c r="DL6" s="36">
        <f t="shared" si="12"/>
        <v>40.76</v>
      </c>
      <c r="DM6" s="36">
        <f t="shared" si="12"/>
        <v>46.27</v>
      </c>
      <c r="DN6" s="36">
        <f t="shared" si="12"/>
        <v>46.88</v>
      </c>
      <c r="DO6" s="36">
        <f t="shared" si="12"/>
        <v>46.94</v>
      </c>
      <c r="DP6" s="36">
        <f t="shared" si="12"/>
        <v>47.62</v>
      </c>
      <c r="DQ6" s="36">
        <f t="shared" si="12"/>
        <v>48.55</v>
      </c>
      <c r="DR6" s="35" t="str">
        <f>IF(DR7="","",IF(DR7="-","【-】","【"&amp;SUBSTITUTE(TEXT(DR7,"#,##0.00"),"-","△")&amp;"】"))</f>
        <v>【49.59】</v>
      </c>
      <c r="DS6" s="35">
        <f>IF(DS7="",NA(),DS7)</f>
        <v>0</v>
      </c>
      <c r="DT6" s="35">
        <f t="shared" ref="DT6:EB6" si="13">IF(DT7="",NA(),DT7)</f>
        <v>0</v>
      </c>
      <c r="DU6" s="36">
        <f t="shared" si="13"/>
        <v>0.24</v>
      </c>
      <c r="DV6" s="36">
        <f t="shared" si="13"/>
        <v>0.2</v>
      </c>
      <c r="DW6" s="36">
        <f t="shared" si="13"/>
        <v>0.2</v>
      </c>
      <c r="DX6" s="36">
        <f t="shared" si="13"/>
        <v>10.93</v>
      </c>
      <c r="DY6" s="36">
        <f t="shared" si="13"/>
        <v>13.39</v>
      </c>
      <c r="DZ6" s="36">
        <f t="shared" si="13"/>
        <v>14.48</v>
      </c>
      <c r="EA6" s="36">
        <f t="shared" si="13"/>
        <v>16.27</v>
      </c>
      <c r="EB6" s="36">
        <f t="shared" si="13"/>
        <v>17.11</v>
      </c>
      <c r="EC6" s="35" t="str">
        <f>IF(EC7="","",IF(EC7="-","【-】","【"&amp;SUBSTITUTE(TEXT(EC7,"#,##0.00"),"-","△")&amp;"】"))</f>
        <v>【19.44】</v>
      </c>
      <c r="ED6" s="36">
        <f>IF(ED7="",NA(),ED7)</f>
        <v>0.95</v>
      </c>
      <c r="EE6" s="36">
        <f t="shared" ref="EE6:EM6" si="14">IF(EE7="",NA(),EE7)</f>
        <v>0.33</v>
      </c>
      <c r="EF6" s="36">
        <f t="shared" si="14"/>
        <v>0.3</v>
      </c>
      <c r="EG6" s="36">
        <f t="shared" si="14"/>
        <v>0.48</v>
      </c>
      <c r="EH6" s="36">
        <f t="shared" si="14"/>
        <v>0.19</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2">
      <c r="A7" s="29"/>
      <c r="B7" s="38">
        <v>2019</v>
      </c>
      <c r="C7" s="38">
        <v>192112</v>
      </c>
      <c r="D7" s="38">
        <v>46</v>
      </c>
      <c r="E7" s="38">
        <v>1</v>
      </c>
      <c r="F7" s="38">
        <v>0</v>
      </c>
      <c r="G7" s="38">
        <v>1</v>
      </c>
      <c r="H7" s="38" t="s">
        <v>93</v>
      </c>
      <c r="I7" s="38" t="s">
        <v>94</v>
      </c>
      <c r="J7" s="38" t="s">
        <v>95</v>
      </c>
      <c r="K7" s="38" t="s">
        <v>96</v>
      </c>
      <c r="L7" s="38" t="s">
        <v>97</v>
      </c>
      <c r="M7" s="38" t="s">
        <v>98</v>
      </c>
      <c r="N7" s="39" t="s">
        <v>99</v>
      </c>
      <c r="O7" s="39">
        <v>59.75</v>
      </c>
      <c r="P7" s="39">
        <v>97.14</v>
      </c>
      <c r="Q7" s="39">
        <v>2801</v>
      </c>
      <c r="R7" s="39">
        <v>69156</v>
      </c>
      <c r="S7" s="39">
        <v>201.92</v>
      </c>
      <c r="T7" s="39">
        <v>342.49</v>
      </c>
      <c r="U7" s="39">
        <v>66952</v>
      </c>
      <c r="V7" s="39">
        <v>70.819999999999993</v>
      </c>
      <c r="W7" s="39">
        <v>945.38</v>
      </c>
      <c r="X7" s="39">
        <v>100.03</v>
      </c>
      <c r="Y7" s="39">
        <v>101.31</v>
      </c>
      <c r="Z7" s="39">
        <v>99.51</v>
      </c>
      <c r="AA7" s="39">
        <v>99.97</v>
      </c>
      <c r="AB7" s="39">
        <v>101.16</v>
      </c>
      <c r="AC7" s="39">
        <v>112.69</v>
      </c>
      <c r="AD7" s="39">
        <v>113.16</v>
      </c>
      <c r="AE7" s="39">
        <v>112.15</v>
      </c>
      <c r="AF7" s="39">
        <v>111.44</v>
      </c>
      <c r="AG7" s="39">
        <v>111.17</v>
      </c>
      <c r="AH7" s="39">
        <v>112.01</v>
      </c>
      <c r="AI7" s="39">
        <v>0</v>
      </c>
      <c r="AJ7" s="39">
        <v>0</v>
      </c>
      <c r="AK7" s="39">
        <v>0</v>
      </c>
      <c r="AL7" s="39">
        <v>11.04</v>
      </c>
      <c r="AM7" s="39">
        <v>0</v>
      </c>
      <c r="AN7" s="39">
        <v>0.54</v>
      </c>
      <c r="AO7" s="39">
        <v>0.68</v>
      </c>
      <c r="AP7" s="39">
        <v>1</v>
      </c>
      <c r="AQ7" s="39">
        <v>1.03</v>
      </c>
      <c r="AR7" s="39">
        <v>0.78</v>
      </c>
      <c r="AS7" s="39">
        <v>1.08</v>
      </c>
      <c r="AT7" s="39">
        <v>151.71</v>
      </c>
      <c r="AU7" s="39">
        <v>131.27000000000001</v>
      </c>
      <c r="AV7" s="39">
        <v>131.9</v>
      </c>
      <c r="AW7" s="39">
        <v>148.91999999999999</v>
      </c>
      <c r="AX7" s="39">
        <v>169.07</v>
      </c>
      <c r="AY7" s="39">
        <v>346.59</v>
      </c>
      <c r="AZ7" s="39">
        <v>357.82</v>
      </c>
      <c r="BA7" s="39">
        <v>355.5</v>
      </c>
      <c r="BB7" s="39">
        <v>349.83</v>
      </c>
      <c r="BC7" s="39">
        <v>360.86</v>
      </c>
      <c r="BD7" s="39">
        <v>264.97000000000003</v>
      </c>
      <c r="BE7" s="39">
        <v>905.59</v>
      </c>
      <c r="BF7" s="39">
        <v>891.07</v>
      </c>
      <c r="BG7" s="39">
        <v>862.17</v>
      </c>
      <c r="BH7" s="39">
        <v>709.6</v>
      </c>
      <c r="BI7" s="39">
        <v>687.46</v>
      </c>
      <c r="BJ7" s="39">
        <v>312.02999999999997</v>
      </c>
      <c r="BK7" s="39">
        <v>307.45999999999998</v>
      </c>
      <c r="BL7" s="39">
        <v>312.58</v>
      </c>
      <c r="BM7" s="39">
        <v>314.87</v>
      </c>
      <c r="BN7" s="39">
        <v>309.27999999999997</v>
      </c>
      <c r="BO7" s="39">
        <v>266.61</v>
      </c>
      <c r="BP7" s="39">
        <v>70.849999999999994</v>
      </c>
      <c r="BQ7" s="39">
        <v>72.180000000000007</v>
      </c>
      <c r="BR7" s="39">
        <v>73.459999999999994</v>
      </c>
      <c r="BS7" s="39">
        <v>81.7</v>
      </c>
      <c r="BT7" s="39">
        <v>82.69</v>
      </c>
      <c r="BU7" s="39">
        <v>105.71</v>
      </c>
      <c r="BV7" s="39">
        <v>106.01</v>
      </c>
      <c r="BW7" s="39">
        <v>104.57</v>
      </c>
      <c r="BX7" s="39">
        <v>103.54</v>
      </c>
      <c r="BY7" s="39">
        <v>103.32</v>
      </c>
      <c r="BZ7" s="39">
        <v>103.24</v>
      </c>
      <c r="CA7" s="39">
        <v>173.58</v>
      </c>
      <c r="CB7" s="39">
        <v>170.52</v>
      </c>
      <c r="CC7" s="39">
        <v>167.87</v>
      </c>
      <c r="CD7" s="39">
        <v>182.32</v>
      </c>
      <c r="CE7" s="39">
        <v>184.96</v>
      </c>
      <c r="CF7" s="39">
        <v>162.15</v>
      </c>
      <c r="CG7" s="39">
        <v>162.24</v>
      </c>
      <c r="CH7" s="39">
        <v>165.47</v>
      </c>
      <c r="CI7" s="39">
        <v>167.46</v>
      </c>
      <c r="CJ7" s="39">
        <v>168.56</v>
      </c>
      <c r="CK7" s="39">
        <v>168.38</v>
      </c>
      <c r="CL7" s="39">
        <v>58.92</v>
      </c>
      <c r="CM7" s="39">
        <v>59.17</v>
      </c>
      <c r="CN7" s="39">
        <v>59.56</v>
      </c>
      <c r="CO7" s="39">
        <v>57.6</v>
      </c>
      <c r="CP7" s="39">
        <v>57.43</v>
      </c>
      <c r="CQ7" s="39">
        <v>59.34</v>
      </c>
      <c r="CR7" s="39">
        <v>59.11</v>
      </c>
      <c r="CS7" s="39">
        <v>59.74</v>
      </c>
      <c r="CT7" s="39">
        <v>59.46</v>
      </c>
      <c r="CU7" s="39">
        <v>59.51</v>
      </c>
      <c r="CV7" s="39">
        <v>60</v>
      </c>
      <c r="CW7" s="39">
        <v>79.819999999999993</v>
      </c>
      <c r="CX7" s="39">
        <v>79.989999999999995</v>
      </c>
      <c r="CY7" s="39">
        <v>79.739999999999995</v>
      </c>
      <c r="CZ7" s="39">
        <v>80.540000000000006</v>
      </c>
      <c r="DA7" s="39">
        <v>78.47</v>
      </c>
      <c r="DB7" s="39">
        <v>87.74</v>
      </c>
      <c r="DC7" s="39">
        <v>87.91</v>
      </c>
      <c r="DD7" s="39">
        <v>87.28</v>
      </c>
      <c r="DE7" s="39">
        <v>87.41</v>
      </c>
      <c r="DF7" s="39">
        <v>87.08</v>
      </c>
      <c r="DG7" s="39">
        <v>89.8</v>
      </c>
      <c r="DH7" s="39">
        <v>34.67</v>
      </c>
      <c r="DI7" s="39">
        <v>35.909999999999997</v>
      </c>
      <c r="DJ7" s="39">
        <v>37.5</v>
      </c>
      <c r="DK7" s="39">
        <v>39.1</v>
      </c>
      <c r="DL7" s="39">
        <v>40.76</v>
      </c>
      <c r="DM7" s="39">
        <v>46.27</v>
      </c>
      <c r="DN7" s="39">
        <v>46.88</v>
      </c>
      <c r="DO7" s="39">
        <v>46.94</v>
      </c>
      <c r="DP7" s="39">
        <v>47.62</v>
      </c>
      <c r="DQ7" s="39">
        <v>48.55</v>
      </c>
      <c r="DR7" s="39">
        <v>49.59</v>
      </c>
      <c r="DS7" s="39">
        <v>0</v>
      </c>
      <c r="DT7" s="39">
        <v>0</v>
      </c>
      <c r="DU7" s="39">
        <v>0.24</v>
      </c>
      <c r="DV7" s="39">
        <v>0.2</v>
      </c>
      <c r="DW7" s="39">
        <v>0.2</v>
      </c>
      <c r="DX7" s="39">
        <v>10.93</v>
      </c>
      <c r="DY7" s="39">
        <v>13.39</v>
      </c>
      <c r="DZ7" s="39">
        <v>14.48</v>
      </c>
      <c r="EA7" s="39">
        <v>16.27</v>
      </c>
      <c r="EB7" s="39">
        <v>17.11</v>
      </c>
      <c r="EC7" s="39">
        <v>19.440000000000001</v>
      </c>
      <c r="ED7" s="39">
        <v>0.95</v>
      </c>
      <c r="EE7" s="39">
        <v>0.33</v>
      </c>
      <c r="EF7" s="39">
        <v>0.3</v>
      </c>
      <c r="EG7" s="39">
        <v>0.48</v>
      </c>
      <c r="EH7" s="39">
        <v>0.19</v>
      </c>
      <c r="EI7" s="39">
        <v>0.71</v>
      </c>
      <c r="EJ7" s="39">
        <v>0.71</v>
      </c>
      <c r="EK7" s="39">
        <v>0.75</v>
      </c>
      <c r="EL7" s="39">
        <v>0.63</v>
      </c>
      <c r="EM7" s="39">
        <v>0.63</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2021-01-26T07:47:44Z</cp:lastPrinted>
  <dcterms:created xsi:type="dcterms:W3CDTF">2020-12-04T02:08:09Z</dcterms:created>
  <dcterms:modified xsi:type="dcterms:W3CDTF">2021-02-24T04:27:54Z</dcterms:modified>
  <cp:category/>
</cp:coreProperties>
</file>