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簡易水道\"/>
    </mc:Choice>
  </mc:AlternateContent>
  <workbookProtection workbookAlgorithmName="SHA-512" workbookHashValue="p4ilg3Q37n4EYTGo2OfN7VYDcb9ft9hSoyA84j0u8NiEvH8b8RXR3hGnD2dkXXCBHsYVpPiIoZHg4jtSLs4vfw==" workbookSaltValue="OMY8ttYjgewTB4hDgxUL8Q==" workbookSpinCount="100000" lockStructure="1"/>
  <bookViews>
    <workbookView xWindow="0" yWindow="0" windowWidth="20496" windowHeight="7536"/>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<sst xmlns="http://schemas.openxmlformats.org/spreadsheetml/2006/main" count="236" uniqueCount="118">
  <si>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</si>
  <si>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</si>
  <si>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</si>
  <si>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</si>
  <si>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</si>
  <si>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</si>
  <si>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</si>
  <si>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</si>
  <si>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</si>
  <si>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</si>
  <si>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</si>
  <si>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</si>
  <si>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</si>
  <si>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</si>
  <si>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</si>
  <si>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</si>
  <si>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</si>
  <si>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</si>
  <si>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</si>
  <si>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</si>
  <si>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</si>
  <si>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</si>
  <si>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</si>
  <si>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</si>
  <si>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</si>
  <si>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</si>
  <si>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</si>
  <si>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</si>
  <si>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</si>
  <si>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</si>
  <si>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</si>
  <si>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</si>
  <si>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</si>
  <si>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</si>
  <si>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</si>
  <si>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</si>
  <si>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</si>
  <si>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</si>
  <si>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</si>
  <si>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</si>
  <si>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</si>
  <si>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</si>
  <si>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</si>
  <si>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</si>
  <si>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</si>
  <si>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</si>
  <si>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</si>
  <si>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</si>
  <si>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</si>
  <si>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</si>
  <si>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</si>
  <si>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</si>
  <si>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</si>
  <si>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</si>
  <si>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</si>
  <si>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</si>
  <si>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</si>
  <si>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</si>
  <si>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</si>
  <si>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</si>
  <si>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</si>
  <si>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</si>
  <si>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</si>
  <si>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</si>
  <si>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</si>
  <si>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</si>
  <si>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</si>
  <si>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</si>
  <si>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</si>
  <si>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</si>
  <si>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</si>
  <si>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</si>
  <si>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</si>
  <si>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</si>
  <si>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</si>
  <si>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</si>
  <si>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</si>
  <si>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</si>
  <si>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</si>
  <si>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</si>
  <si>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</si>
  <si>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</si>
  <si>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</si>
  <si>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</si>
  <si>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</si>
  <si>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</si>
  <si>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</si>
  <si>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</si>
  <si>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</si>
  <si>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</si>
  <si>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</si>
  <si>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</si>
  <si>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</si>
  <si>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</si>
  <si>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</si>
  <si>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</si>
  <si>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</si>
  <si>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</si>
  <si>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</si>
  <si>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</si>
  <si>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</si>
  <si>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</si>
  <si>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</si>
  <si>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</si>
  <si>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</si>
  <si>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</si>
  <si>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</si>
  <si>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</si>
  <si>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</si>
  <si>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</si>
  <si>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</si>
  <si>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</si>
  <si>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</si>
  <si>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</si>
  <si>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</si>
  <si>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収益的収支比率については平均値を下回っており、料金回収率が類似団体と比較して低くなっていることからも、安価な料金体系であり、今後料金の見直し等の改善が必要と判断される。
　給水原価については有収水量１㎥あたりの単価が平均値よりもかなり低く抑えられている。
　施設利用率及び有収率は類似団体平均と比較して高いため、施設が良好に稼働していると言える。
　今後は給水人口減少による給水収益の減少が予想されるため経営の健全性を図るためには上水道への統合を視野に入れていくなかで、料金の見直し等を検討していく必要がある。</t>
    <rPh sb="1" eb="4">
      <t>シュウエキテキ</t>
    </rPh>
    <rPh sb="4" eb="6">
      <t>シュウシ</t>
    </rPh>
    <rPh sb="6" eb="8">
      <t>ヒリツ</t>
    </rPh>
    <rPh sb="13" eb="16">
      <t>ヘイキンチ</t>
    </rPh>
    <rPh sb="17" eb="19">
      <t>シタマワ</t>
    </rPh>
    <rPh sb="24" eb="26">
      <t>リョウキン</t>
    </rPh>
    <rPh sb="26" eb="28">
      <t>カイシュウ</t>
    </rPh>
    <rPh sb="28" eb="29">
      <t>リツ</t>
    </rPh>
    <rPh sb="30" eb="32">
      <t>ルイジ</t>
    </rPh>
    <rPh sb="32" eb="34">
      <t>ダンタイ</t>
    </rPh>
    <rPh sb="35" eb="37">
      <t>ヒカク</t>
    </rPh>
    <rPh sb="39" eb="40">
      <t>ヒク</t>
    </rPh>
    <rPh sb="52" eb="54">
      <t>アンカ</t>
    </rPh>
    <rPh sb="55" eb="57">
      <t>リョウキン</t>
    </rPh>
    <rPh sb="57" eb="59">
      <t>タイケイ</t>
    </rPh>
    <rPh sb="63" eb="65">
      <t>コンゴ</t>
    </rPh>
    <rPh sb="65" eb="67">
      <t>リョウキン</t>
    </rPh>
    <rPh sb="68" eb="70">
      <t>ミナオ</t>
    </rPh>
    <rPh sb="71" eb="72">
      <t>トウ</t>
    </rPh>
    <rPh sb="73" eb="75">
      <t>カイゼン</t>
    </rPh>
    <rPh sb="76" eb="78">
      <t>ヒツヨウ</t>
    </rPh>
    <rPh sb="79" eb="81">
      <t>ハンダン</t>
    </rPh>
    <rPh sb="87" eb="89">
      <t>キュウスイ</t>
    </rPh>
    <rPh sb="89" eb="91">
      <t>ゲンカ</t>
    </rPh>
    <rPh sb="96" eb="100">
      <t>ユウシュウスイリョウ</t>
    </rPh>
    <rPh sb="106" eb="108">
      <t>タンカ</t>
    </rPh>
    <rPh sb="109" eb="112">
      <t>ヘイキンチ</t>
    </rPh>
    <rPh sb="118" eb="119">
      <t>ヒク</t>
    </rPh>
    <rPh sb="120" eb="121">
      <t>オサ</t>
    </rPh>
    <rPh sb="130" eb="132">
      <t>シセツ</t>
    </rPh>
    <rPh sb="132" eb="135">
      <t>リヨウリツ</t>
    </rPh>
    <rPh sb="135" eb="136">
      <t>オヨ</t>
    </rPh>
    <rPh sb="137" eb="140">
      <t>ユウシュウリツ</t>
    </rPh>
    <rPh sb="141" eb="143">
      <t>ルイジ</t>
    </rPh>
    <rPh sb="143" eb="145">
      <t>ダンタイ</t>
    </rPh>
    <rPh sb="145" eb="147">
      <t>ヘイキン</t>
    </rPh>
    <rPh sb="148" eb="150">
      <t>ヒカク</t>
    </rPh>
    <rPh sb="152" eb="153">
      <t>タカ</t>
    </rPh>
    <rPh sb="157" eb="159">
      <t>シセツ</t>
    </rPh>
    <rPh sb="160" eb="162">
      <t>リョウコウ</t>
    </rPh>
    <rPh sb="163" eb="165">
      <t>カドウ</t>
    </rPh>
    <rPh sb="170" eb="171">
      <t>イ</t>
    </rPh>
    <phoneticPr fontId="4"/>
  </si>
  <si>
    <t xml:space="preserve">　施設の利用状況については良好であるといえるが、経営については収益的収支比率や料金回収率などから、引き続きは上水道への統合を視野に入れながら、類似団体平均や近隣の自治体との比較・分析を行い、経営の健全性・効率性を図るべく、料金体系等の改善に向けた方針の策定を行う必要がある。
</t>
    <phoneticPr fontId="4"/>
  </si>
  <si>
    <t>　今後更新を行う際には経営に与える影響を考慮し、有利な財源を確保出来る事業を活用する。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</si>
</sst>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55-4DD9-9927-19DBFD6B0D6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DB55-4DD9-9927-19DBFD6B0D6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65.2</c:v>
                </c:pt>
                <c:pt idx="1">
                  <c:v>65.86</c:v>
                </c:pt>
                <c:pt idx="2">
                  <c:v>66.25</c:v>
                </c:pt>
                <c:pt idx="3">
                  <c:v>63.32</c:v>
                </c:pt>
                <c:pt idx="4">
                  <c:v>68.25</c:v>
                </c:pt>
              </c:numCache>
            </c:numRef>
          </c:val>
          <c:extLst>
            <c:ext xmlns:c16="http://schemas.microsoft.com/office/drawing/2014/chart" uri="{C3380CC4-5D6E-409C-BE32-E72D297353CC}">
              <c16:uniqueId val="{00000000-22D6-4DB1-ABB3-2C2961CFF58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22D6-4DB1-ABB3-2C2961CFF58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c:v>
                </c:pt>
                <c:pt idx="1">
                  <c:v>79</c:v>
                </c:pt>
                <c:pt idx="2">
                  <c:v>79</c:v>
                </c:pt>
                <c:pt idx="3">
                  <c:v>79</c:v>
                </c:pt>
                <c:pt idx="4">
                  <c:v>79</c:v>
                </c:pt>
              </c:numCache>
            </c:numRef>
          </c:val>
          <c:extLst>
            <c:ext xmlns:c16="http://schemas.microsoft.com/office/drawing/2014/chart" uri="{C3380CC4-5D6E-409C-BE32-E72D297353CC}">
              <c16:uniqueId val="{00000000-CFD1-4B74-B5B2-F178F860B9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CFD1-4B74-B5B2-F178F860B9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73.36</c:v>
                </c:pt>
                <c:pt idx="1">
                  <c:v>75.260000000000005</c:v>
                </c:pt>
                <c:pt idx="2">
                  <c:v>64.739999999999995</c:v>
                </c:pt>
                <c:pt idx="3">
                  <c:v>75.45</c:v>
                </c:pt>
                <c:pt idx="4">
                  <c:v>72.099999999999994</c:v>
                </c:pt>
              </c:numCache>
            </c:numRef>
          </c:val>
          <c:extLst>
            <c:ext xmlns:c16="http://schemas.microsoft.com/office/drawing/2014/chart" uri="{C3380CC4-5D6E-409C-BE32-E72D297353CC}">
              <c16:uniqueId val="{00000000-59E7-40F8-9231-079AD454E87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9E7-40F8-9231-079AD454E87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7A-4170-A5E1-EEA2E5598B8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7A-4170-A5E1-EEA2E5598B8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73-4924-8DA9-CD5BBF4BD4E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73-4924-8DA9-CD5BBF4BD4E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F-4FC1-B36F-A835BD011EF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F-4FC1-B36F-A835BD011EF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38-44FC-98A8-422432E3A0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38-44FC-98A8-422432E3A0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14134.59</c:v>
                </c:pt>
                <c:pt idx="1">
                  <c:v>12946.24</c:v>
                </c:pt>
                <c:pt idx="2">
                  <c:v>0</c:v>
                </c:pt>
                <c:pt idx="3">
                  <c:v>0</c:v>
                </c:pt>
                <c:pt idx="4">
                  <c:v>0</c:v>
                </c:pt>
              </c:numCache>
            </c:numRef>
          </c:val>
          <c:extLst>
            <c:ext xmlns:c16="http://schemas.microsoft.com/office/drawing/2014/chart" uri="{C3380CC4-5D6E-409C-BE32-E72D297353CC}">
              <c16:uniqueId val="{00000000-BDF5-4DDE-810A-CF4B70F7091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BDF5-4DDE-810A-CF4B70F7091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2.77</c:v>
                </c:pt>
                <c:pt idx="1">
                  <c:v>2.2799999999999998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3B5-4185-A149-7B46D712A63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43B5-4185-A149-7B46D712A63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31.79</c:v>
                </c:pt>
                <c:pt idx="1">
                  <c:v>38.53</c:v>
                </c:pt>
                <c:pt idx="2">
                  <c:v>27.54</c:v>
                </c:pt>
                <c:pt idx="3">
                  <c:v>42.4</c:v>
                </c:pt>
                <c:pt idx="4">
                  <c:v>35.36</c:v>
                </c:pt>
              </c:numCache>
            </c:numRef>
          </c:val>
          <c:extLst>
            <c:ext xmlns:c16="http://schemas.microsoft.com/office/drawing/2014/chart" uri="{C3380CC4-5D6E-409C-BE32-E72D297353CC}">
              <c16:uniqueId val="{00000000-EAE7-4875-8E99-DE65DC7C664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EAE7-4875-8E99-DE65DC7C664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80" zoomScaleNormal="80" workbookViewId="0">
      <selection activeCell="A2" sqref="A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山梨県　韮崎市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29334</v>
      </c>
      <c r="AM8" s="67"/>
      <c r="AN8" s="67"/>
      <c r="AO8" s="67"/>
      <c r="AP8" s="67"/>
      <c r="AQ8" s="67"/>
      <c r="AR8" s="67"/>
      <c r="AS8" s="67"/>
      <c r="AT8" s="66">
        <f>データ!$S$6</f>
        <v>143.69</v>
      </c>
      <c r="AU8" s="66"/>
      <c r="AV8" s="66"/>
      <c r="AW8" s="66"/>
      <c r="AX8" s="66"/>
      <c r="AY8" s="66"/>
      <c r="AZ8" s="66"/>
      <c r="BA8" s="66"/>
      <c r="BB8" s="66">
        <f>データ!$T$6</f>
        <v>204.15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8.36</v>
      </c>
      <c r="Q10" s="66"/>
      <c r="R10" s="66"/>
      <c r="S10" s="66"/>
      <c r="T10" s="66"/>
      <c r="U10" s="66"/>
      <c r="V10" s="66"/>
      <c r="W10" s="67">
        <f>データ!$Q$6</f>
        <v>1980</v>
      </c>
      <c r="X10" s="67"/>
      <c r="Y10" s="67"/>
      <c r="Z10" s="67"/>
      <c r="AA10" s="67"/>
      <c r="AB10" s="67"/>
      <c r="AC10" s="67"/>
      <c r="AD10" s="2"/>
      <c r="AE10" s="2"/>
      <c r="AF10" s="2"/>
      <c r="AG10" s="2"/>
      <c r="AH10" s="2"/>
      <c r="AI10" s="2"/>
      <c r="AJ10" s="2"/>
      <c r="AK10" s="2"/>
      <c r="AL10" s="67">
        <f>データ!$U$6</f>
        <v>2435</v>
      </c>
      <c r="AM10" s="67"/>
      <c r="AN10" s="67"/>
      <c r="AO10" s="67"/>
      <c r="AP10" s="67"/>
      <c r="AQ10" s="67"/>
      <c r="AR10" s="67"/>
      <c r="AS10" s="67"/>
      <c r="AT10" s="66">
        <f>データ!$V$6</f>
        <v>7.09</v>
      </c>
      <c r="AU10" s="66"/>
      <c r="AV10" s="66"/>
      <c r="AW10" s="66"/>
      <c r="AX10" s="66"/>
      <c r="AY10" s="66"/>
      <c r="AZ10" s="66"/>
      <c r="BA10" s="66"/>
      <c r="BB10" s="66">
        <f>データ!$W$6</f>
        <v>343.44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jinQv+9tC7HLNkL3C75MZGOogceBnd+Z/TQjGa0J/RC3jT9h0kmxhGcvAlwFYlk/pfYsQxfm8d8brijvVO8HHA==" saltValue="2NRnjTZCvAbGbGviAJ24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192074</v>
      </c>
      <c r="D6" s="34">
        <f t="shared" si="3"/>
        <v>47</v>
      </c>
      <c r="E6" s="34">
        <f t="shared" si="3"/>
        <v>1</v>
      </c>
      <c r="F6" s="34">
        <f t="shared" si="3"/>
        <v>0</v>
      </c>
      <c r="G6" s="34">
        <f t="shared" si="3"/>
        <v>0</v>
      </c>
      <c r="H6" s="34" t="str">
        <f t="shared" si="3"/>
        <v>山梨県　韮崎市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8.36</v>
      </c>
      <c r="Q6" s="35">
        <f t="shared" si="3"/>
        <v>1980</v>
      </c>
      <c r="R6" s="35">
        <f t="shared" si="3"/>
        <v>29334</v>
      </c>
      <c r="S6" s="35">
        <f t="shared" si="3"/>
        <v>143.69</v>
      </c>
      <c r="T6" s="35">
        <f t="shared" si="3"/>
        <v>204.15</v>
      </c>
      <c r="U6" s="35">
        <f t="shared" si="3"/>
        <v>2435</v>
      </c>
      <c r="V6" s="35">
        <f t="shared" si="3"/>
        <v>7.09</v>
      </c>
      <c r="W6" s="35">
        <f t="shared" si="3"/>
        <v>343.44</v>
      </c>
      <c r="X6" s="36">
        <f>IF(X7="",NA(),X7)</f>
        <v>73.36</v>
      </c>
      <c r="Y6" s="36">
        <f t="shared" ref="Y6:AG6" si="4">IF(Y7="",NA(),Y7)</f>
        <v>75.260000000000005</v>
      </c>
      <c r="Z6" s="36">
        <f t="shared" si="4"/>
        <v>64.739999999999995</v>
      </c>
      <c r="AA6" s="36">
        <f t="shared" si="4"/>
        <v>75.45</v>
      </c>
      <c r="AB6" s="36">
        <f t="shared" si="4"/>
        <v>72.099999999999994</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14134.59</v>
      </c>
      <c r="BF6" s="36">
        <f t="shared" ref="BF6:BN6" si="7">IF(BF7="",NA(),BF7)</f>
        <v>12946.24</v>
      </c>
      <c r="BG6" s="36" t="str">
        <f t="shared" si="7"/>
        <v>-</v>
      </c>
      <c r="BH6" s="36" t="str">
        <f t="shared" si="7"/>
        <v>-</v>
      </c>
      <c r="BI6" s="36" t="str">
        <f t="shared" si="7"/>
        <v>-</v>
      </c>
      <c r="BJ6" s="36">
        <f t="shared" si="7"/>
        <v>1134.67</v>
      </c>
      <c r="BK6" s="36">
        <f t="shared" si="7"/>
        <v>1144.79</v>
      </c>
      <c r="BL6" s="36">
        <f t="shared" si="7"/>
        <v>1061.58</v>
      </c>
      <c r="BM6" s="36">
        <f t="shared" si="7"/>
        <v>1007.7</v>
      </c>
      <c r="BN6" s="36">
        <f t="shared" si="7"/>
        <v>1018.52</v>
      </c>
      <c r="BO6" s="35" t="str">
        <f>IF(BO7="","",IF(BO7="-","【-】","【"&amp;SUBSTITUTE(TEXT(BO7,"#,##0.00"),"-","△")&amp;"】"))</f>
        <v>【1,084.05】</v>
      </c>
      <c r="BP6" s="36">
        <f>IF(BP7="",NA(),BP7)</f>
        <v>2.77</v>
      </c>
      <c r="BQ6" s="36">
        <f t="shared" ref="BQ6:BY6" si="8">IF(BQ7="",NA(),BQ7)</f>
        <v>2.2799999999999998</v>
      </c>
      <c r="BR6" s="35">
        <f t="shared" si="8"/>
        <v>0</v>
      </c>
      <c r="BS6" s="35">
        <f t="shared" si="8"/>
        <v>0</v>
      </c>
      <c r="BT6" s="35">
        <f t="shared" si="8"/>
        <v>0</v>
      </c>
      <c r="BU6" s="36">
        <f t="shared" si="8"/>
        <v>40.6</v>
      </c>
      <c r="BV6" s="36">
        <f t="shared" si="8"/>
        <v>56.04</v>
      </c>
      <c r="BW6" s="36">
        <f t="shared" si="8"/>
        <v>58.52</v>
      </c>
      <c r="BX6" s="36">
        <f t="shared" si="8"/>
        <v>59.22</v>
      </c>
      <c r="BY6" s="36">
        <f t="shared" si="8"/>
        <v>58.79</v>
      </c>
      <c r="BZ6" s="35" t="str">
        <f>IF(BZ7="","",IF(BZ7="-","【-】","【"&amp;SUBSTITUTE(TEXT(BZ7,"#,##0.00"),"-","△")&amp;"】"))</f>
        <v>【53.46】</v>
      </c>
      <c r="CA6" s="36">
        <f>IF(CA7="",NA(),CA7)</f>
        <v>31.79</v>
      </c>
      <c r="CB6" s="36">
        <f t="shared" ref="CB6:CJ6" si="9">IF(CB7="",NA(),CB7)</f>
        <v>38.53</v>
      </c>
      <c r="CC6" s="36">
        <f t="shared" si="9"/>
        <v>27.54</v>
      </c>
      <c r="CD6" s="36">
        <f t="shared" si="9"/>
        <v>42.4</v>
      </c>
      <c r="CE6" s="36">
        <f t="shared" si="9"/>
        <v>35.36</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65.2</v>
      </c>
      <c r="CM6" s="36">
        <f t="shared" ref="CM6:CU6" si="10">IF(CM7="",NA(),CM7)</f>
        <v>65.86</v>
      </c>
      <c r="CN6" s="36">
        <f t="shared" si="10"/>
        <v>66.25</v>
      </c>
      <c r="CO6" s="36">
        <f t="shared" si="10"/>
        <v>63.32</v>
      </c>
      <c r="CP6" s="36">
        <f t="shared" si="10"/>
        <v>68.25</v>
      </c>
      <c r="CQ6" s="36">
        <f t="shared" si="10"/>
        <v>57.29</v>
      </c>
      <c r="CR6" s="36">
        <f t="shared" si="10"/>
        <v>55.9</v>
      </c>
      <c r="CS6" s="36">
        <f t="shared" si="10"/>
        <v>57.3</v>
      </c>
      <c r="CT6" s="36">
        <f t="shared" si="10"/>
        <v>56.76</v>
      </c>
      <c r="CU6" s="36">
        <f t="shared" si="10"/>
        <v>56.04</v>
      </c>
      <c r="CV6" s="35" t="str">
        <f>IF(CV7="","",IF(CV7="-","【-】","【"&amp;SUBSTITUTE(TEXT(CV7,"#,##0.00"),"-","△")&amp;"】"))</f>
        <v>【54.90】</v>
      </c>
      <c r="CW6" s="36">
        <f>IF(CW7="",NA(),CW7)</f>
        <v>79</v>
      </c>
      <c r="CX6" s="36">
        <f t="shared" ref="CX6:DF6" si="11">IF(CX7="",NA(),CX7)</f>
        <v>79</v>
      </c>
      <c r="CY6" s="36">
        <f t="shared" si="11"/>
        <v>79</v>
      </c>
      <c r="CZ6" s="36">
        <f t="shared" si="11"/>
        <v>79</v>
      </c>
      <c r="DA6" s="36">
        <f t="shared" si="11"/>
        <v>79</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192074</v>
      </c>
      <c r="D7" s="38">
        <v>47</v>
      </c>
      <c r="E7" s="38">
        <v>1</v>
      </c>
      <c r="F7" s="38">
        <v>0</v>
      </c>
      <c r="G7" s="38">
        <v>0</v>
      </c>
      <c r="H7" s="38" t="s">
        <v>96</v>
      </c>
      <c r="I7" s="38" t="s">
        <v>97</v>
      </c>
      <c r="J7" s="38" t="s">
        <v>98</v>
      </c>
      <c r="K7" s="38" t="s">
        <v>99</v>
      </c>
      <c r="L7" s="38" t="s">
        <v>100</v>
      </c>
      <c r="M7" s="38" t="s">
        <v>101</v>
      </c>
      <c r="N7" s="39" t="s">
        <v>102</v>
      </c>
      <c r="O7" s="39" t="s">
        <v>103</v>
      </c>
      <c r="P7" s="39">
        <v>8.36</v>
      </c>
      <c r="Q7" s="39">
        <v>1980</v>
      </c>
      <c r="R7" s="39">
        <v>29334</v>
      </c>
      <c r="S7" s="39">
        <v>143.69</v>
      </c>
      <c r="T7" s="39">
        <v>204.15</v>
      </c>
      <c r="U7" s="39">
        <v>2435</v>
      </c>
      <c r="V7" s="39">
        <v>7.09</v>
      </c>
      <c r="W7" s="39">
        <v>343.44</v>
      </c>
      <c r="X7" s="39">
        <v>73.36</v>
      </c>
      <c r="Y7" s="39">
        <v>75.260000000000005</v>
      </c>
      <c r="Z7" s="39">
        <v>64.739999999999995</v>
      </c>
      <c r="AA7" s="39">
        <v>75.45</v>
      </c>
      <c r="AB7" s="39">
        <v>72.099999999999994</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14134.59</v>
      </c>
      <c r="BF7" s="39">
        <v>12946.24</v>
      </c>
      <c r="BG7" s="39" t="s">
        <v>102</v>
      </c>
      <c r="BH7" s="39" t="s">
        <v>102</v>
      </c>
      <c r="BI7" s="39" t="s">
        <v>102</v>
      </c>
      <c r="BJ7" s="39">
        <v>1134.67</v>
      </c>
      <c r="BK7" s="39">
        <v>1144.79</v>
      </c>
      <c r="BL7" s="39">
        <v>1061.58</v>
      </c>
      <c r="BM7" s="39">
        <v>1007.7</v>
      </c>
      <c r="BN7" s="39">
        <v>1018.52</v>
      </c>
      <c r="BO7" s="39">
        <v>1084.05</v>
      </c>
      <c r="BP7" s="39">
        <v>2.77</v>
      </c>
      <c r="BQ7" s="39">
        <v>2.2799999999999998</v>
      </c>
      <c r="BR7" s="39">
        <v>0</v>
      </c>
      <c r="BS7" s="39">
        <v>0</v>
      </c>
      <c r="BT7" s="39">
        <v>0</v>
      </c>
      <c r="BU7" s="39">
        <v>40.6</v>
      </c>
      <c r="BV7" s="39">
        <v>56.04</v>
      </c>
      <c r="BW7" s="39">
        <v>58.52</v>
      </c>
      <c r="BX7" s="39">
        <v>59.22</v>
      </c>
      <c r="BY7" s="39">
        <v>58.79</v>
      </c>
      <c r="BZ7" s="39">
        <v>53.46</v>
      </c>
      <c r="CA7" s="39">
        <v>31.79</v>
      </c>
      <c r="CB7" s="39">
        <v>38.53</v>
      </c>
      <c r="CC7" s="39">
        <v>27.54</v>
      </c>
      <c r="CD7" s="39">
        <v>42.4</v>
      </c>
      <c r="CE7" s="39">
        <v>35.36</v>
      </c>
      <c r="CF7" s="39">
        <v>440.03</v>
      </c>
      <c r="CG7" s="39">
        <v>304.35000000000002</v>
      </c>
      <c r="CH7" s="39">
        <v>296.3</v>
      </c>
      <c r="CI7" s="39">
        <v>292.89999999999998</v>
      </c>
      <c r="CJ7" s="39">
        <v>298.25</v>
      </c>
      <c r="CK7" s="39">
        <v>300.47000000000003</v>
      </c>
      <c r="CL7" s="39">
        <v>65.2</v>
      </c>
      <c r="CM7" s="39">
        <v>65.86</v>
      </c>
      <c r="CN7" s="39">
        <v>66.25</v>
      </c>
      <c r="CO7" s="39">
        <v>63.32</v>
      </c>
      <c r="CP7" s="39">
        <v>68.25</v>
      </c>
      <c r="CQ7" s="39">
        <v>57.29</v>
      </c>
      <c r="CR7" s="39">
        <v>55.9</v>
      </c>
      <c r="CS7" s="39">
        <v>57.3</v>
      </c>
      <c r="CT7" s="39">
        <v>56.76</v>
      </c>
      <c r="CU7" s="39">
        <v>56.04</v>
      </c>
      <c r="CV7" s="39">
        <v>54.9</v>
      </c>
      <c r="CW7" s="39">
        <v>79</v>
      </c>
      <c r="CX7" s="39">
        <v>79</v>
      </c>
      <c r="CY7" s="39">
        <v>79</v>
      </c>
      <c r="CZ7" s="39">
        <v>79</v>
      </c>
      <c r="DA7" s="39">
        <v>79</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2021-01-27T01:18:11Z</cp:lastPrinted>
  <dcterms:created xsi:type="dcterms:W3CDTF">2020-12-04T02:20:11Z</dcterms:created>
  <dcterms:modified xsi:type="dcterms:W3CDTF">2021-02-22T06:40:16Z</dcterms:modified>
  <cp:category/>
</cp:coreProperties>
</file>