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11690_産業政策課\令和2年度\500_企画・団体担当\507休廃止鉱山（旧宝鉱山）\03_非常用発電機設置工事\07_質問に対する回答\★様式配布（追加）\"/>
    </mc:Choice>
  </mc:AlternateContent>
  <bookViews>
    <workbookView xWindow="0" yWindow="0" windowWidth="21780" windowHeight="8964" tabRatio="840"/>
  </bookViews>
  <sheets>
    <sheet name="内訳表" sheetId="16" r:id="rId1"/>
  </sheets>
  <definedNames>
    <definedName name="_xlnm.Print_Area" localSheetId="0">内訳表!$A$8:$H$85</definedName>
  </definedNames>
  <calcPr calcId="162913"/>
</workbook>
</file>

<file path=xl/calcChain.xml><?xml version="1.0" encoding="utf-8"?>
<calcChain xmlns="http://schemas.openxmlformats.org/spreadsheetml/2006/main">
  <c r="F35" i="16" l="1"/>
  <c r="F79" i="16"/>
  <c r="F69" i="16"/>
  <c r="F55" i="16"/>
  <c r="F51" i="16"/>
  <c r="F41" i="16"/>
  <c r="F76" i="16" l="1"/>
  <c r="F78" i="16"/>
  <c r="F77" i="16"/>
  <c r="F68" i="16"/>
  <c r="F67" i="16"/>
  <c r="F66" i="16"/>
  <c r="F63" i="16"/>
  <c r="F61" i="16"/>
  <c r="F60" i="16"/>
  <c r="F59" i="16"/>
  <c r="F64" i="16"/>
  <c r="F62" i="16"/>
  <c r="F58" i="16"/>
  <c r="F65" i="16"/>
  <c r="F74" i="16" l="1"/>
  <c r="F33" i="16"/>
  <c r="F34" i="16"/>
  <c r="F32" i="16"/>
  <c r="F31" i="16"/>
  <c r="F30" i="16"/>
  <c r="F29" i="16"/>
  <c r="F28" i="16"/>
  <c r="F27" i="16"/>
  <c r="F26" i="16"/>
  <c r="F23" i="16"/>
  <c r="F20" i="16"/>
  <c r="F21" i="16" s="1"/>
  <c r="F43" i="16" l="1"/>
  <c r="F24" i="16"/>
  <c r="F17" i="16" l="1"/>
  <c r="F71" i="16" l="1"/>
  <c r="F80" i="16" s="1"/>
  <c r="F82" i="16" s="1"/>
  <c r="F85" i="16" s="1"/>
</calcChain>
</file>

<file path=xl/comments1.xml><?xml version="1.0" encoding="utf-8"?>
<comments xmlns="http://schemas.openxmlformats.org/spreadsheetml/2006/main">
  <authors>
    <author>山梨県</author>
  </authors>
  <commentList>
    <comment ref="E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山梨県産業政策課:</t>
        </r>
        <r>
          <rPr>
            <sz val="9"/>
            <color indexed="81"/>
            <rFont val="MS P ゴシック"/>
            <family val="3"/>
            <charset val="128"/>
          </rPr>
          <t xml:space="preserve">
・水色のセルに入力すると、金額欄に反映されます。
・数式を入れていない箇所もあります。
　適宜修正してご使用ください。</t>
        </r>
      </text>
    </comment>
  </commentList>
</comments>
</file>

<file path=xl/sharedStrings.xml><?xml version="1.0" encoding="utf-8"?>
<sst xmlns="http://schemas.openxmlformats.org/spreadsheetml/2006/main" count="123" uniqueCount="94">
  <si>
    <t>工事価格</t>
    <rPh sb="0" eb="2">
      <t>コウジ</t>
    </rPh>
    <rPh sb="2" eb="4">
      <t>カカク</t>
    </rPh>
    <phoneticPr fontId="3"/>
  </si>
  <si>
    <t>費　　　　　目</t>
    <rPh sb="0" eb="1">
      <t>ヒ</t>
    </rPh>
    <rPh sb="6" eb="7">
      <t>メ</t>
    </rPh>
    <phoneticPr fontId="3"/>
  </si>
  <si>
    <t>式</t>
    <rPh sb="0" eb="1">
      <t>シキ</t>
    </rPh>
    <phoneticPr fontId="3"/>
  </si>
  <si>
    <t>数　量</t>
    <rPh sb="0" eb="1">
      <t>カズ</t>
    </rPh>
    <rPh sb="2" eb="3">
      <t>リョウ</t>
    </rPh>
    <phoneticPr fontId="3"/>
  </si>
  <si>
    <t>単 位</t>
    <rPh sb="0" eb="1">
      <t>タン</t>
    </rPh>
    <rPh sb="2" eb="3">
      <t>クライ</t>
    </rPh>
    <phoneticPr fontId="3"/>
  </si>
  <si>
    <t>個</t>
    <rPh sb="0" eb="1">
      <t>コ</t>
    </rPh>
    <phoneticPr fontId="3"/>
  </si>
  <si>
    <t>　　計</t>
    <rPh sb="2" eb="3">
      <t>ケイ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</si>
  <si>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</si>
  <si>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工事価格*0.1</t>
    <rPh sb="0" eb="2">
      <t>コウジ</t>
    </rPh>
    <rPh sb="2" eb="4">
      <t>カカク</t>
    </rPh>
    <phoneticPr fontId="3"/>
  </si>
  <si>
    <t>本工事費計</t>
    <rPh sb="0" eb="1">
      <t>ホン</t>
    </rPh>
    <rPh sb="1" eb="4">
      <t>コウジヒ</t>
    </rPh>
    <rPh sb="4" eb="5">
      <t>ケイ</t>
    </rPh>
    <phoneticPr fontId="3"/>
  </si>
  <si>
    <t>※相当品可</t>
    <rPh sb="1" eb="4">
      <t>ソウトウヒン</t>
    </rPh>
    <rPh sb="4" eb="5">
      <t>カ</t>
    </rPh>
    <phoneticPr fontId="5"/>
  </si>
  <si>
    <t>１ 非常用発電機設置</t>
    <rPh sb="2" eb="5">
      <t>ヒジョウヨウ</t>
    </rPh>
    <rPh sb="5" eb="8">
      <t>ハツデンキ</t>
    </rPh>
    <rPh sb="8" eb="10">
      <t>セッチ</t>
    </rPh>
    <phoneticPr fontId="3"/>
  </si>
  <si>
    <t>2 自動切換盤設置</t>
    <rPh sb="2" eb="4">
      <t>ジドウ</t>
    </rPh>
    <rPh sb="4" eb="6">
      <t>キリカエ</t>
    </rPh>
    <rPh sb="6" eb="7">
      <t>バン</t>
    </rPh>
    <rPh sb="7" eb="9">
      <t>セッチ</t>
    </rPh>
    <phoneticPr fontId="3"/>
  </si>
  <si>
    <t>　１）非常用発電機</t>
    <rPh sb="3" eb="6">
      <t>ヒジョウヨウ</t>
    </rPh>
    <rPh sb="6" eb="9">
      <t>ハツデンキ</t>
    </rPh>
    <phoneticPr fontId="3"/>
  </si>
  <si>
    <t>20kVA（仕様書のとおり）</t>
    <rPh sb="6" eb="9">
      <t>シヨウショ</t>
    </rPh>
    <phoneticPr fontId="5"/>
  </si>
  <si>
    <t>　２）機器搬入据付費</t>
    <rPh sb="3" eb="5">
      <t>キキ</t>
    </rPh>
    <rPh sb="5" eb="7">
      <t>ハンニュウ</t>
    </rPh>
    <rPh sb="7" eb="9">
      <t>スエツケ</t>
    </rPh>
    <rPh sb="9" eb="10">
      <t>ヒ</t>
    </rPh>
    <phoneticPr fontId="3"/>
  </si>
  <si>
    <t>試運転調整費共</t>
    <rPh sb="0" eb="3">
      <t>シウンテン</t>
    </rPh>
    <rPh sb="3" eb="6">
      <t>チョウセイヒ</t>
    </rPh>
    <rPh sb="6" eb="7">
      <t>トモ</t>
    </rPh>
    <phoneticPr fontId="5"/>
  </si>
  <si>
    <t>掘削</t>
    <rPh sb="0" eb="1">
      <t>ホ</t>
    </rPh>
    <rPh sb="1" eb="2">
      <t>ケズ</t>
    </rPh>
    <phoneticPr fontId="5"/>
  </si>
  <si>
    <t>埋戻</t>
    <rPh sb="0" eb="1">
      <t>ウ</t>
    </rPh>
    <rPh sb="1" eb="2">
      <t>モド</t>
    </rPh>
    <phoneticPr fontId="5"/>
  </si>
  <si>
    <t>kg</t>
    <phoneticPr fontId="3"/>
  </si>
  <si>
    <t>残土処理（場内処理）</t>
    <rPh sb="0" eb="2">
      <t>ザンド</t>
    </rPh>
    <rPh sb="2" eb="4">
      <t>ショリ</t>
    </rPh>
    <rPh sb="5" eb="7">
      <t>ジョウナイ</t>
    </rPh>
    <rPh sb="7" eb="9">
      <t>ショリ</t>
    </rPh>
    <phoneticPr fontId="5"/>
  </si>
  <si>
    <t>砕石（RC40）</t>
    <rPh sb="0" eb="1">
      <t>クダ</t>
    </rPh>
    <rPh sb="1" eb="2">
      <t>イシ</t>
    </rPh>
    <phoneticPr fontId="5"/>
  </si>
  <si>
    <t>木製型枠</t>
    <rPh sb="0" eb="2">
      <t>モクセイ</t>
    </rPh>
    <rPh sb="2" eb="3">
      <t>ガタ</t>
    </rPh>
    <rPh sb="3" eb="4">
      <t>ワク</t>
    </rPh>
    <phoneticPr fontId="5"/>
  </si>
  <si>
    <t>鉄筋D13ピッチ200籠形</t>
    <rPh sb="0" eb="2">
      <t>テッキン</t>
    </rPh>
    <rPh sb="11" eb="12">
      <t>カゴ</t>
    </rPh>
    <rPh sb="12" eb="13">
      <t>ガタ</t>
    </rPh>
    <phoneticPr fontId="5"/>
  </si>
  <si>
    <t>生コンクリート（Fc21）</t>
    <rPh sb="0" eb="1">
      <t>ナマ</t>
    </rPh>
    <phoneticPr fontId="5"/>
  </si>
  <si>
    <t>金ごて</t>
    <rPh sb="0" eb="1">
      <t>キン</t>
    </rPh>
    <phoneticPr fontId="5"/>
  </si>
  <si>
    <t>機械運搬</t>
    <rPh sb="0" eb="2">
      <t>キカイ</t>
    </rPh>
    <rPh sb="2" eb="4">
      <t>ウンパン</t>
    </rPh>
    <phoneticPr fontId="5"/>
  </si>
  <si>
    <t>往復</t>
    <rPh sb="0" eb="2">
      <t>オウフク</t>
    </rPh>
    <phoneticPr fontId="5"/>
  </si>
  <si>
    <t>　３）コンクリート基礎工事</t>
    <rPh sb="9" eb="11">
      <t>キソ</t>
    </rPh>
    <rPh sb="11" eb="13">
      <t>コウジ</t>
    </rPh>
    <phoneticPr fontId="3"/>
  </si>
  <si>
    <t>　４）フェンス工事</t>
    <rPh sb="7" eb="9">
      <t>コウジ</t>
    </rPh>
    <phoneticPr fontId="3"/>
  </si>
  <si>
    <t>m</t>
    <phoneticPr fontId="3"/>
  </si>
  <si>
    <t>片開き門扉</t>
    <rPh sb="0" eb="1">
      <t>カタ</t>
    </rPh>
    <rPh sb="1" eb="2">
      <t>ビラ</t>
    </rPh>
    <rPh sb="3" eb="5">
      <t>モンピ</t>
    </rPh>
    <phoneticPr fontId="5"/>
  </si>
  <si>
    <t>枚</t>
    <rPh sb="0" eb="1">
      <t>マイ</t>
    </rPh>
    <phoneticPr fontId="3"/>
  </si>
  <si>
    <t>門扉独立基礎 300×300×600</t>
    <rPh sb="0" eb="2">
      <t>モンピ</t>
    </rPh>
    <rPh sb="2" eb="4">
      <t>ドクリツ</t>
    </rPh>
    <rPh sb="4" eb="6">
      <t>キソ</t>
    </rPh>
    <phoneticPr fontId="5"/>
  </si>
  <si>
    <t>独立基礎 　　　300×300×600</t>
    <rPh sb="0" eb="2">
      <t>ドクリツ</t>
    </rPh>
    <rPh sb="2" eb="4">
      <t>キソ</t>
    </rPh>
    <phoneticPr fontId="5"/>
  </si>
  <si>
    <t>　１）自動切換盤</t>
    <rPh sb="3" eb="5">
      <t>ジドウ</t>
    </rPh>
    <rPh sb="5" eb="7">
      <t>キリカエ</t>
    </rPh>
    <rPh sb="7" eb="8">
      <t>バン</t>
    </rPh>
    <phoneticPr fontId="3"/>
  </si>
  <si>
    <t>面</t>
    <rPh sb="0" eb="1">
      <t>メン</t>
    </rPh>
    <phoneticPr fontId="3"/>
  </si>
  <si>
    <t>切換 2P 60A×1</t>
    <rPh sb="0" eb="2">
      <t>キリカエ</t>
    </rPh>
    <phoneticPr fontId="5"/>
  </si>
  <si>
    <t>切換 3P 200A×1</t>
    <rPh sb="0" eb="2">
      <t>キリカエ</t>
    </rPh>
    <phoneticPr fontId="5"/>
  </si>
  <si>
    <t>鋼板製 WP</t>
    <rPh sb="0" eb="1">
      <t>ハガネ</t>
    </rPh>
    <rPh sb="1" eb="2">
      <t>バン</t>
    </rPh>
    <rPh sb="2" eb="3">
      <t>セイ</t>
    </rPh>
    <phoneticPr fontId="5"/>
  </si>
  <si>
    <t>屋外鋼板製壁掛</t>
    <rPh sb="0" eb="2">
      <t>オクガイ</t>
    </rPh>
    <rPh sb="2" eb="3">
      <t>ハガネ</t>
    </rPh>
    <rPh sb="3" eb="4">
      <t>イタ</t>
    </rPh>
    <rPh sb="4" eb="5">
      <t>セイ</t>
    </rPh>
    <rPh sb="5" eb="7">
      <t>カベカ</t>
    </rPh>
    <phoneticPr fontId="5"/>
  </si>
  <si>
    <t>同上取付費（設置労務費）</t>
    <phoneticPr fontId="5"/>
  </si>
  <si>
    <t>　２）引込開閉器盤改修</t>
    <rPh sb="3" eb="4">
      <t>ヒ</t>
    </rPh>
    <rPh sb="4" eb="5">
      <t>コ</t>
    </rPh>
    <rPh sb="5" eb="8">
      <t>カイヘイキ</t>
    </rPh>
    <rPh sb="8" eb="9">
      <t>バン</t>
    </rPh>
    <rPh sb="9" eb="11">
      <t>カイシュウ</t>
    </rPh>
    <phoneticPr fontId="3"/>
  </si>
  <si>
    <t>接続端子台</t>
    <phoneticPr fontId="5"/>
  </si>
  <si>
    <t>200V MCB 2P 20A×2</t>
    <phoneticPr fontId="5"/>
  </si>
  <si>
    <t>　３）ケーブル等</t>
    <rPh sb="7" eb="8">
      <t>トウ</t>
    </rPh>
    <phoneticPr fontId="3"/>
  </si>
  <si>
    <t>m</t>
    <phoneticPr fontId="5"/>
  </si>
  <si>
    <t>m</t>
    <phoneticPr fontId="5"/>
  </si>
  <si>
    <t>個</t>
    <rPh sb="0" eb="1">
      <t>コ</t>
    </rPh>
    <phoneticPr fontId="5"/>
  </si>
  <si>
    <t>m</t>
    <phoneticPr fontId="5"/>
  </si>
  <si>
    <t>組</t>
    <rPh sb="0" eb="1">
      <t>クミ</t>
    </rPh>
    <phoneticPr fontId="5"/>
  </si>
  <si>
    <t>式</t>
    <rPh sb="0" eb="1">
      <t>シキ</t>
    </rPh>
    <phoneticPr fontId="5"/>
  </si>
  <si>
    <t>直接工事費　計</t>
    <rPh sb="0" eb="2">
      <t>チョクセツ</t>
    </rPh>
    <rPh sb="2" eb="5">
      <t>コウジヒ</t>
    </rPh>
    <rPh sb="6" eb="7">
      <t>ケイ</t>
    </rPh>
    <phoneticPr fontId="3"/>
  </si>
  <si>
    <t>　・共通仮設費</t>
    <rPh sb="2" eb="4">
      <t>キョウツウ</t>
    </rPh>
    <rPh sb="4" eb="6">
      <t>カセツ</t>
    </rPh>
    <rPh sb="6" eb="7">
      <t>ヒ</t>
    </rPh>
    <phoneticPr fontId="3"/>
  </si>
  <si>
    <t>　・現場管理費</t>
    <rPh sb="2" eb="7">
      <t>ゲンバカンリヒ</t>
    </rPh>
    <phoneticPr fontId="5"/>
  </si>
  <si>
    <t>　・一般管理費</t>
    <phoneticPr fontId="5"/>
  </si>
  <si>
    <t>共通費</t>
    <rPh sb="0" eb="2">
      <t>キョウツウ</t>
    </rPh>
    <rPh sb="2" eb="3">
      <t>ヒ</t>
    </rPh>
    <phoneticPr fontId="3"/>
  </si>
  <si>
    <t>ネットフェンス  H1800 金網型 VAB5型(ライトグリーン)</t>
    <rPh sb="15" eb="17">
      <t>カナアミ</t>
    </rPh>
    <rPh sb="17" eb="18">
      <t>ガタ</t>
    </rPh>
    <phoneticPr fontId="5"/>
  </si>
  <si>
    <t>m</t>
    <phoneticPr fontId="5"/>
  </si>
  <si>
    <t>備　　考</t>
    <rPh sb="0" eb="1">
      <t>ビ</t>
    </rPh>
    <rPh sb="3" eb="4">
      <t>コウ</t>
    </rPh>
    <phoneticPr fontId="3"/>
  </si>
  <si>
    <t>単価（円）</t>
    <rPh sb="0" eb="1">
      <t>タン</t>
    </rPh>
    <rPh sb="1" eb="2">
      <t>アタイ</t>
    </rPh>
    <rPh sb="3" eb="4">
      <t>エン</t>
    </rPh>
    <phoneticPr fontId="3"/>
  </si>
  <si>
    <t>金額（円）</t>
    <rPh sb="0" eb="2">
      <t>キンガク</t>
    </rPh>
    <rPh sb="3" eb="4">
      <t>エン</t>
    </rPh>
    <phoneticPr fontId="3"/>
  </si>
  <si>
    <t>規　　　　格</t>
    <rPh sb="0" eb="1">
      <t>キ</t>
    </rPh>
    <rPh sb="5" eb="6">
      <t>カク</t>
    </rPh>
    <phoneticPr fontId="3"/>
  </si>
  <si>
    <t>引込開閉器盤～自動切換盤～発電機</t>
    <rPh sb="0" eb="1">
      <t>ヒ</t>
    </rPh>
    <rPh sb="1" eb="2">
      <t>コ</t>
    </rPh>
    <rPh sb="2" eb="5">
      <t>カイヘイキ</t>
    </rPh>
    <rPh sb="5" eb="6">
      <t>バン</t>
    </rPh>
    <rPh sb="7" eb="9">
      <t>ジドウ</t>
    </rPh>
    <rPh sb="9" eb="11">
      <t>キリカエ</t>
    </rPh>
    <rPh sb="11" eb="12">
      <t>バン</t>
    </rPh>
    <rPh sb="13" eb="16">
      <t>ハツデンキ</t>
    </rPh>
    <phoneticPr fontId="5"/>
  </si>
  <si>
    <t>引込開閉器盤～発電機２電源</t>
    <rPh sb="0" eb="1">
      <t>ヒ</t>
    </rPh>
    <rPh sb="1" eb="2">
      <t>コ</t>
    </rPh>
    <rPh sb="2" eb="5">
      <t>カイヘイキ</t>
    </rPh>
    <rPh sb="5" eb="6">
      <t>バン</t>
    </rPh>
    <rPh sb="7" eb="10">
      <t>ハツデンキ</t>
    </rPh>
    <rPh sb="11" eb="13">
      <t>デンゲン</t>
    </rPh>
    <phoneticPr fontId="5"/>
  </si>
  <si>
    <t>電線　接地線</t>
    <rPh sb="0" eb="2">
      <t>デンセン</t>
    </rPh>
    <rPh sb="3" eb="5">
      <t>セッチ</t>
    </rPh>
    <rPh sb="5" eb="6">
      <t>セン</t>
    </rPh>
    <phoneticPr fontId="5"/>
  </si>
  <si>
    <t>600V EM-CET 22mm2</t>
    <phoneticPr fontId="5"/>
  </si>
  <si>
    <t>600V EM-CE 5.5mm2 -2C</t>
    <phoneticPr fontId="5"/>
  </si>
  <si>
    <t>600V EM-CE 3.5mm2 -2C</t>
    <phoneticPr fontId="5"/>
  </si>
  <si>
    <t>引込開閉器盤～発電機アース</t>
    <rPh sb="0" eb="1">
      <t>ヒ</t>
    </rPh>
    <rPh sb="1" eb="2">
      <t>コ</t>
    </rPh>
    <rPh sb="2" eb="5">
      <t>カイヘイキ</t>
    </rPh>
    <rPh sb="5" eb="6">
      <t>バン</t>
    </rPh>
    <rPh sb="7" eb="10">
      <t>ハツデンキ</t>
    </rPh>
    <phoneticPr fontId="5"/>
  </si>
  <si>
    <t>ケーブル保護管　CET22mm2用</t>
    <rPh sb="4" eb="7">
      <t>ホゴカン</t>
    </rPh>
    <rPh sb="16" eb="17">
      <t>ヨウ</t>
    </rPh>
    <phoneticPr fontId="5"/>
  </si>
  <si>
    <t>難燃 FEP 50</t>
    <rPh sb="0" eb="2">
      <t>ナンネン</t>
    </rPh>
    <phoneticPr fontId="5"/>
  </si>
  <si>
    <t>電灯ケーブル用</t>
    <rPh sb="0" eb="2">
      <t>デントウ</t>
    </rPh>
    <rPh sb="6" eb="7">
      <t>ヨウ</t>
    </rPh>
    <phoneticPr fontId="5"/>
  </si>
  <si>
    <t>ケーブル保護管　CE5.5mm2-2C用</t>
    <rPh sb="4" eb="7">
      <t>ホゴカン</t>
    </rPh>
    <rPh sb="19" eb="20">
      <t>ヨウ</t>
    </rPh>
    <phoneticPr fontId="5"/>
  </si>
  <si>
    <t>難燃 FEP 30</t>
    <rPh sb="0" eb="2">
      <t>ナンネン</t>
    </rPh>
    <phoneticPr fontId="5"/>
  </si>
  <si>
    <t>同上クランプ</t>
    <phoneticPr fontId="5"/>
  </si>
  <si>
    <t>難燃 FEP 50用</t>
    <rPh sb="0" eb="2">
      <t>ナンネン</t>
    </rPh>
    <rPh sb="9" eb="10">
      <t>ヨウ</t>
    </rPh>
    <phoneticPr fontId="5"/>
  </si>
  <si>
    <t>難燃 FEP 30用</t>
    <rPh sb="0" eb="2">
      <t>ナンネン</t>
    </rPh>
    <rPh sb="9" eb="10">
      <t>ヨウ</t>
    </rPh>
    <phoneticPr fontId="5"/>
  </si>
  <si>
    <t>2倍折り W150</t>
    <rPh sb="1" eb="2">
      <t>バイ</t>
    </rPh>
    <rPh sb="2" eb="3">
      <t>オ</t>
    </rPh>
    <phoneticPr fontId="5"/>
  </si>
  <si>
    <t>ケーブル埋設シート</t>
    <phoneticPr fontId="5"/>
  </si>
  <si>
    <t>ED接地</t>
    <phoneticPr fontId="5"/>
  </si>
  <si>
    <t>接地棒 14φ×1500L リード端子共</t>
    <rPh sb="0" eb="2">
      <t>セッチ</t>
    </rPh>
    <rPh sb="2" eb="3">
      <t>ボウ</t>
    </rPh>
    <rPh sb="17" eb="19">
      <t>タンシ</t>
    </rPh>
    <rPh sb="19" eb="20">
      <t>トモ</t>
    </rPh>
    <phoneticPr fontId="5"/>
  </si>
  <si>
    <t>配管路土工事</t>
    <phoneticPr fontId="5"/>
  </si>
  <si>
    <t>GL-1m</t>
    <phoneticPr fontId="5"/>
  </si>
  <si>
    <t>ケーブル(FEP)　3φ200V用</t>
    <rPh sb="16" eb="17">
      <t>ヨウ</t>
    </rPh>
    <phoneticPr fontId="5"/>
  </si>
  <si>
    <t>ケーブル(FEP)　1φ100V用</t>
    <rPh sb="16" eb="17">
      <t>ヨウ</t>
    </rPh>
    <phoneticPr fontId="5"/>
  </si>
  <si>
    <t>ケーブル(FEP)　発電機電源用</t>
    <rPh sb="10" eb="13">
      <t>ハツデンキ</t>
    </rPh>
    <rPh sb="13" eb="16">
      <t>デンゲンヨウ</t>
    </rPh>
    <phoneticPr fontId="5"/>
  </si>
  <si>
    <r>
      <t>m</t>
    </r>
    <r>
      <rPr>
        <vertAlign val="superscript"/>
        <sz val="10"/>
        <rFont val="ＭＳ Ｐゴシック"/>
        <family val="3"/>
        <charset val="128"/>
        <scheme val="minor"/>
      </rPr>
      <t>3</t>
    </r>
    <phoneticPr fontId="3"/>
  </si>
  <si>
    <r>
      <t>m</t>
    </r>
    <r>
      <rPr>
        <vertAlign val="superscript"/>
        <sz val="10"/>
        <rFont val="ＭＳ Ｐゴシック"/>
        <family val="3"/>
        <charset val="128"/>
        <scheme val="minor"/>
      </rPr>
      <t>3</t>
    </r>
    <phoneticPr fontId="3"/>
  </si>
  <si>
    <r>
      <t>m</t>
    </r>
    <r>
      <rPr>
        <vertAlign val="superscript"/>
        <sz val="10"/>
        <rFont val="ＭＳ Ｐゴシック"/>
        <family val="3"/>
        <charset val="128"/>
        <scheme val="minor"/>
      </rPr>
      <t>2</t>
    </r>
    <phoneticPr fontId="3"/>
  </si>
  <si>
    <t>600V EM-IE 14mm2 （PF管内）</t>
    <phoneticPr fontId="5"/>
  </si>
  <si>
    <t>電力ケーブル用。E線14mm2含む。</t>
    <rPh sb="0" eb="2">
      <t>デンリョク</t>
    </rPh>
    <rPh sb="6" eb="7">
      <t>ヨウ</t>
    </rPh>
    <rPh sb="9" eb="10">
      <t>セン</t>
    </rPh>
    <rPh sb="15" eb="16">
      <t>フク</t>
    </rPh>
    <phoneticPr fontId="5"/>
  </si>
  <si>
    <t>会社名：</t>
    <rPh sb="0" eb="3">
      <t>カイシャメイ</t>
    </rPh>
    <phoneticPr fontId="5"/>
  </si>
  <si>
    <t>内　訳　表</t>
    <rPh sb="0" eb="1">
      <t>ナイ</t>
    </rPh>
    <rPh sb="1" eb="2">
      <t>カネウチ</t>
    </rPh>
    <rPh sb="2" eb="3">
      <t>ワケ</t>
    </rPh>
    <rPh sb="4" eb="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</si>
</sst>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);[Red]\(#,##0.0\)"/>
    <numFmt numFmtId="177" formatCode="#,##0_);[Red]\(#,##0\)"/>
    <numFmt numFmtId="178" formatCode="#,##0.00_);[Red]\(#,##0.00\)"/>
  </numFmts>
  <fonts count="1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38" fontId="6" fillId="0" borderId="5" xfId="1" applyFont="1" applyFill="1" applyBorder="1">
      <alignment vertical="center"/>
    </xf>
    <xf numFmtId="0" fontId="6" fillId="0" borderId="0" xfId="0" applyFont="1">
      <alignment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38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>
      <alignment vertical="center"/>
    </xf>
    <xf numFmtId="38" fontId="6" fillId="0" borderId="1" xfId="0" applyNumberFormat="1" applyFont="1" applyFill="1" applyBorder="1">
      <alignment vertical="center"/>
    </xf>
    <xf numFmtId="0" fontId="6" fillId="0" borderId="4" xfId="0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177" fontId="6" fillId="0" borderId="3" xfId="0" applyNumberFormat="1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Fill="1" applyBorder="1">
      <alignment vertical="center"/>
    </xf>
    <xf numFmtId="38" fontId="6" fillId="0" borderId="3" xfId="0" applyNumberFormat="1" applyFont="1" applyFill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4" xfId="0" applyFont="1" applyFill="1" applyBorder="1">
      <alignment vertical="center"/>
    </xf>
    <xf numFmtId="0" fontId="6" fillId="0" borderId="13" xfId="0" applyFont="1" applyFill="1" applyBorder="1">
      <alignment vertical="center"/>
    </xf>
    <xf numFmtId="177" fontId="6" fillId="0" borderId="14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right" vertical="center"/>
    </xf>
    <xf numFmtId="0" fontId="6" fillId="0" borderId="15" xfId="0" applyFont="1" applyFill="1" applyBorder="1">
      <alignment vertical="center"/>
    </xf>
    <xf numFmtId="0" fontId="6" fillId="0" borderId="9" xfId="0" applyFont="1" applyFill="1" applyBorder="1">
      <alignment vertical="center"/>
    </xf>
    <xf numFmtId="177" fontId="6" fillId="0" borderId="3" xfId="0" applyNumberFormat="1" applyFont="1" applyFill="1" applyBorder="1">
      <alignment vertical="center"/>
    </xf>
    <xf numFmtId="0" fontId="6" fillId="0" borderId="3" xfId="0" applyFont="1" applyFill="1" applyBorder="1" applyAlignment="1">
      <alignment horizontal="right" vertical="center"/>
    </xf>
    <xf numFmtId="0" fontId="6" fillId="0" borderId="8" xfId="0" applyFont="1" applyFill="1" applyBorder="1">
      <alignment vertical="center"/>
    </xf>
    <xf numFmtId="178" fontId="6" fillId="0" borderId="2" xfId="0" applyNumberFormat="1" applyFont="1" applyFill="1" applyBorder="1" applyAlignment="1">
      <alignment horizontal="right" vertical="center"/>
    </xf>
    <xf numFmtId="0" fontId="6" fillId="0" borderId="5" xfId="0" applyFont="1" applyFill="1" applyBorder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7" fillId="0" borderId="8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6" fillId="0" borderId="1" xfId="0" applyFont="1" applyBorder="1">
      <alignment vertical="center"/>
    </xf>
    <xf numFmtId="38" fontId="6" fillId="0" borderId="1" xfId="0" applyNumberFormat="1" applyFont="1" applyBorder="1">
      <alignment vertical="center"/>
    </xf>
    <xf numFmtId="0" fontId="6" fillId="0" borderId="3" xfId="0" applyFont="1" applyBorder="1">
      <alignment vertical="center"/>
    </xf>
    <xf numFmtId="38" fontId="6" fillId="0" borderId="3" xfId="0" applyNumberFormat="1" applyFont="1" applyBorder="1">
      <alignment vertical="center"/>
    </xf>
    <xf numFmtId="0" fontId="12" fillId="0" borderId="5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15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6" fillId="0" borderId="8" xfId="0" applyFont="1" applyFill="1" applyBorder="1" applyAlignment="1">
      <alignment horizontal="left" vertical="center" indent="1"/>
    </xf>
    <xf numFmtId="0" fontId="6" fillId="0" borderId="13" xfId="0" applyFont="1" applyFill="1" applyBorder="1" applyAlignment="1">
      <alignment horizontal="left" vertical="center" indent="1"/>
    </xf>
    <xf numFmtId="176" fontId="8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8" fontId="6" fillId="0" borderId="2" xfId="0" applyNumberFormat="1" applyFont="1" applyFill="1" applyBorder="1" applyAlignment="1">
      <alignment horizontal="right" vertical="center"/>
    </xf>
    <xf numFmtId="38" fontId="6" fillId="0" borderId="14" xfId="0" applyNumberFormat="1" applyFont="1" applyFill="1" applyBorder="1" applyAlignment="1">
      <alignment horizontal="right" vertical="center"/>
    </xf>
    <xf numFmtId="3" fontId="6" fillId="2" borderId="14" xfId="0" applyNumberFormat="1" applyFont="1" applyFill="1" applyBorder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/>
    </xf>
    <xf numFmtId="38" fontId="6" fillId="2" borderId="1" xfId="1" applyFont="1" applyFill="1" applyBorder="1">
      <alignment vertical="center"/>
    </xf>
    <xf numFmtId="38" fontId="6" fillId="0" borderId="2" xfId="0" applyNumberFormat="1" applyFont="1" applyFill="1" applyBorder="1">
      <alignment vertical="center"/>
    </xf>
    <xf numFmtId="38" fontId="6" fillId="0" borderId="3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" xfId="0" applyNumberFormat="1" applyFont="1" applyFill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1" xfId="1" applyNumberFormat="1" applyFont="1" applyFill="1" applyBorder="1" applyAlignment="1">
      <alignment horizontal="right" vertical="center"/>
    </xf>
    <xf numFmtId="38" fontId="6" fillId="0" borderId="3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38" fontId="6" fillId="2" borderId="2" xfId="0" applyNumberFormat="1" applyFont="1" applyFill="1" applyBorder="1" applyAlignment="1">
      <alignment horizontal="right" vertical="center"/>
    </xf>
    <xf numFmtId="38" fontId="6" fillId="2" borderId="14" xfId="0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colors>
    <mruColors>
      <color rgb="FFCCFFFF"/>
      <color rgb="FFCCFFCC"/>
      <color rgb="FF0000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259080</xdr:colOff>
      <xdr:row>0</xdr:row>
      <xdr:rowOff>121920</xdr:rowOff>
    </xdr:from>
    <xdr:to>
      <xdr:col>7</xdr:col>
      <xdr:colOff>411480</xdr:colOff>
      <xdr:row>6</xdr:row>
      <xdr:rowOff>99060</xdr:rowOff>
    </xdr:to>
    <xdr:sp macro="" textlink="">
      <xdr:nvSpPr>
        <xdr:cNvPr id="2" name="テキスト ボックス 1"/>
        <xdr:cNvSpPr txBox="1"/>
      </xdr:nvSpPr>
      <xdr:spPr>
        <a:xfrm>
          <a:off x="6477000" y="121920"/>
          <a:ext cx="4648200" cy="11201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chemeClr val="tx2"/>
              </a:solidFill>
            </a:rPr>
            <a:t>※</a:t>
          </a:r>
          <a:r>
            <a:rPr kumimoji="1" lang="ja-JP" altLang="en-US" sz="1200" b="1">
              <a:solidFill>
                <a:schemeClr val="tx2"/>
              </a:solidFill>
            </a:rPr>
            <a:t>（入札時）入札金額の積算根拠として、内訳書を提出してください。</a:t>
          </a:r>
          <a:endParaRPr kumimoji="1" lang="en-US" altLang="ja-JP" sz="1200" b="1">
            <a:solidFill>
              <a:schemeClr val="tx2"/>
            </a:solidFill>
          </a:endParaRPr>
        </a:p>
        <a:p>
          <a:endParaRPr kumimoji="1" lang="en-US" altLang="ja-JP" sz="1200" b="1">
            <a:solidFill>
              <a:schemeClr val="tx2"/>
            </a:solidFill>
          </a:endParaRPr>
        </a:p>
        <a:p>
          <a:r>
            <a:rPr kumimoji="1" lang="en-US" altLang="ja-JP" sz="1200" b="1">
              <a:solidFill>
                <a:schemeClr val="tx2"/>
              </a:solidFill>
            </a:rPr>
            <a:t>※</a:t>
          </a:r>
          <a:r>
            <a:rPr kumimoji="1" lang="ja-JP" altLang="en-US" sz="1200" b="1">
              <a:solidFill>
                <a:schemeClr val="tx2"/>
              </a:solidFill>
            </a:rPr>
            <a:t>可能ならばこの内訳表を使用して頂きたいですが、この内訳表に準拠した自社独自様式での提出も可とします。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8:I85"/>
  <sheetViews>
    <sheetView tabSelected="1" view="pageBreakPreview" zoomScaleNormal="100" zoomScaleSheetLayoutView="100" workbookViewId="0">
      <selection activeCell="H8" sqref="H8"/>
    </sheetView>
  </sheetViews>
  <sheetFormatPr defaultRowHeight="15" customHeight="1"/>
  <cols>
    <col min="1" max="1" width="34.33203125" style="2" bestFit="1" customWidth="1"/>
    <col min="2" max="2" width="49.21875" style="2" bestFit="1" customWidth="1"/>
    <col min="3" max="3" width="7.109375" style="7" customWidth="1"/>
    <col min="4" max="4" width="6.44140625" style="8" customWidth="1"/>
    <col min="5" max="5" width="12.33203125" style="2" customWidth="1"/>
    <col min="6" max="6" width="13.44140625" style="6" customWidth="1"/>
    <col min="7" max="7" width="33.33203125" style="2" customWidth="1"/>
    <col min="8" max="16384" width="8.88671875" style="2"/>
  </cols>
  <sheetData>
    <row r="8" spans="1:9" ht="27.6" customHeight="1">
      <c r="A8" s="79" t="s">
        <v>93</v>
      </c>
      <c r="B8" s="79"/>
      <c r="C8" s="79"/>
      <c r="D8" s="79"/>
      <c r="E8" s="79"/>
      <c r="F8" s="79"/>
      <c r="G8" s="79"/>
    </row>
    <row r="9" spans="1:9" ht="27.6" customHeight="1">
      <c r="A9" s="56"/>
      <c r="B9" s="56"/>
      <c r="C9" s="56"/>
      <c r="D9" s="56"/>
      <c r="E9" s="56"/>
      <c r="F9" s="56"/>
      <c r="G9" s="56"/>
    </row>
    <row r="10" spans="1:9" ht="27.6" customHeight="1">
      <c r="A10" s="56"/>
      <c r="B10" s="56"/>
      <c r="C10" s="56"/>
      <c r="D10" s="56"/>
      <c r="E10" s="56"/>
      <c r="F10" s="77" t="s">
        <v>92</v>
      </c>
      <c r="G10" s="78"/>
    </row>
    <row r="11" spans="1:9" ht="27.6" customHeight="1">
      <c r="A11" s="56"/>
      <c r="B11" s="56"/>
      <c r="C11" s="56"/>
      <c r="D11" s="56"/>
      <c r="E11" s="56"/>
      <c r="F11" s="56"/>
      <c r="G11" s="56"/>
    </row>
    <row r="12" spans="1:9" ht="15" customHeight="1">
      <c r="C12" s="3"/>
      <c r="D12" s="4"/>
      <c r="E12" s="5"/>
    </row>
    <row r="13" spans="1:9" ht="15" customHeight="1">
      <c r="G13" s="9" t="s">
        <v>10</v>
      </c>
      <c r="I13" s="10"/>
    </row>
    <row r="14" spans="1:9" ht="15" customHeight="1">
      <c r="I14" s="10"/>
    </row>
    <row r="15" spans="1:9" ht="15" customHeight="1">
      <c r="A15" s="71" t="s">
        <v>1</v>
      </c>
      <c r="B15" s="72" t="s">
        <v>62</v>
      </c>
      <c r="C15" s="73" t="s">
        <v>3</v>
      </c>
      <c r="D15" s="74" t="s">
        <v>4</v>
      </c>
      <c r="E15" s="75" t="s">
        <v>60</v>
      </c>
      <c r="F15" s="76" t="s">
        <v>61</v>
      </c>
      <c r="G15" s="72" t="s">
        <v>59</v>
      </c>
      <c r="I15" s="10"/>
    </row>
    <row r="16" spans="1:9" ht="15" customHeight="1">
      <c r="A16" s="80" t="s">
        <v>11</v>
      </c>
      <c r="B16" s="57"/>
      <c r="C16" s="11"/>
      <c r="D16" s="12"/>
      <c r="E16" s="46"/>
      <c r="F16" s="47"/>
      <c r="G16" s="15"/>
      <c r="I16" s="10"/>
    </row>
    <row r="17" spans="1:9" ht="15" customHeight="1">
      <c r="A17" s="81"/>
      <c r="B17" s="58"/>
      <c r="C17" s="16">
        <v>1</v>
      </c>
      <c r="D17" s="17" t="s">
        <v>2</v>
      </c>
      <c r="E17" s="17"/>
      <c r="F17" s="64">
        <f>ROUNDDOWN(F21+F24+F35+F41,0)</f>
        <v>0</v>
      </c>
      <c r="G17" s="19"/>
      <c r="I17" s="10"/>
    </row>
    <row r="18" spans="1:9" ht="15" customHeight="1">
      <c r="A18" s="82"/>
      <c r="B18" s="59"/>
      <c r="C18" s="20"/>
      <c r="D18" s="21"/>
      <c r="E18" s="48"/>
      <c r="F18" s="23"/>
      <c r="G18" s="24"/>
      <c r="I18" s="10"/>
    </row>
    <row r="19" spans="1:9" ht="15" customHeight="1">
      <c r="A19" s="25" t="s">
        <v>13</v>
      </c>
      <c r="B19" s="25"/>
      <c r="C19" s="26"/>
      <c r="D19" s="27"/>
      <c r="E19" s="13"/>
      <c r="F19" s="14"/>
      <c r="G19" s="28"/>
      <c r="I19" s="10"/>
    </row>
    <row r="20" spans="1:9" ht="15" customHeight="1">
      <c r="A20" s="29"/>
      <c r="B20" s="29" t="s">
        <v>14</v>
      </c>
      <c r="C20" s="30">
        <v>1</v>
      </c>
      <c r="D20" s="31" t="s">
        <v>2</v>
      </c>
      <c r="E20" s="66"/>
      <c r="F20" s="65">
        <f t="shared" ref="F20" si="0">E20*C20</f>
        <v>0</v>
      </c>
      <c r="G20" s="32"/>
      <c r="I20" s="10"/>
    </row>
    <row r="21" spans="1:9" ht="15" customHeight="1">
      <c r="A21" s="33" t="s">
        <v>6</v>
      </c>
      <c r="B21" s="33"/>
      <c r="C21" s="34"/>
      <c r="D21" s="35"/>
      <c r="E21" s="22"/>
      <c r="F21" s="23">
        <f>SUM(F20:F20)</f>
        <v>0</v>
      </c>
      <c r="G21" s="22"/>
      <c r="I21" s="10"/>
    </row>
    <row r="22" spans="1:9" ht="15" customHeight="1">
      <c r="A22" s="25" t="s">
        <v>15</v>
      </c>
      <c r="B22" s="25"/>
      <c r="C22" s="26"/>
      <c r="D22" s="27"/>
      <c r="E22" s="13"/>
      <c r="F22" s="14"/>
      <c r="G22" s="28"/>
      <c r="I22" s="10"/>
    </row>
    <row r="23" spans="1:9" ht="15" customHeight="1">
      <c r="A23" s="29"/>
      <c r="B23" s="29" t="s">
        <v>16</v>
      </c>
      <c r="C23" s="30">
        <v>1</v>
      </c>
      <c r="D23" s="31" t="s">
        <v>2</v>
      </c>
      <c r="E23" s="66"/>
      <c r="F23" s="65">
        <f t="shared" ref="F23" si="1">E23*C23</f>
        <v>0</v>
      </c>
      <c r="G23" s="32"/>
      <c r="I23" s="10"/>
    </row>
    <row r="24" spans="1:9" ht="15" customHeight="1">
      <c r="A24" s="33" t="s">
        <v>6</v>
      </c>
      <c r="B24" s="33"/>
      <c r="C24" s="34"/>
      <c r="D24" s="35"/>
      <c r="E24" s="22"/>
      <c r="F24" s="23">
        <f>SUM(F23:F23)</f>
        <v>0</v>
      </c>
      <c r="G24" s="22"/>
      <c r="I24" s="10"/>
    </row>
    <row r="25" spans="1:9" ht="15" customHeight="1">
      <c r="A25" s="25" t="s">
        <v>28</v>
      </c>
      <c r="B25" s="25"/>
      <c r="C25" s="26"/>
      <c r="D25" s="27"/>
      <c r="E25" s="13"/>
      <c r="F25" s="14"/>
      <c r="G25" s="28"/>
      <c r="I25" s="10"/>
    </row>
    <row r="26" spans="1:9" ht="15" customHeight="1">
      <c r="A26" s="36"/>
      <c r="B26" s="36" t="s">
        <v>17</v>
      </c>
      <c r="C26" s="37">
        <v>2.87</v>
      </c>
      <c r="D26" s="18" t="s">
        <v>87</v>
      </c>
      <c r="E26" s="67"/>
      <c r="F26" s="64">
        <f t="shared" ref="F26:F34" si="2">E26*C26</f>
        <v>0</v>
      </c>
      <c r="G26" s="38"/>
      <c r="I26" s="10"/>
    </row>
    <row r="27" spans="1:9" ht="15" customHeight="1">
      <c r="A27" s="36"/>
      <c r="B27" s="36" t="s">
        <v>18</v>
      </c>
      <c r="C27" s="39">
        <v>1.2</v>
      </c>
      <c r="D27" s="18" t="s">
        <v>87</v>
      </c>
      <c r="E27" s="67"/>
      <c r="F27" s="64">
        <f t="shared" si="2"/>
        <v>0</v>
      </c>
      <c r="G27" s="38"/>
      <c r="I27" s="10"/>
    </row>
    <row r="28" spans="1:9" ht="15" customHeight="1">
      <c r="A28" s="36"/>
      <c r="B28" s="36" t="s">
        <v>20</v>
      </c>
      <c r="C28" s="37">
        <v>1.67</v>
      </c>
      <c r="D28" s="18" t="s">
        <v>88</v>
      </c>
      <c r="E28" s="67"/>
      <c r="F28" s="64">
        <f t="shared" si="2"/>
        <v>0</v>
      </c>
      <c r="G28" s="38"/>
      <c r="I28" s="10"/>
    </row>
    <row r="29" spans="1:9" ht="15" customHeight="1">
      <c r="A29" s="36"/>
      <c r="B29" s="36" t="s">
        <v>21</v>
      </c>
      <c r="C29" s="39">
        <v>0.6</v>
      </c>
      <c r="D29" s="18" t="s">
        <v>87</v>
      </c>
      <c r="E29" s="67"/>
      <c r="F29" s="64">
        <f t="shared" si="2"/>
        <v>0</v>
      </c>
      <c r="G29" s="38"/>
      <c r="I29" s="10"/>
    </row>
    <row r="30" spans="1:9" ht="15" customHeight="1">
      <c r="A30" s="36"/>
      <c r="B30" s="36" t="s">
        <v>22</v>
      </c>
      <c r="C30" s="39">
        <v>4.2</v>
      </c>
      <c r="D30" s="18" t="s">
        <v>87</v>
      </c>
      <c r="E30" s="67"/>
      <c r="F30" s="64">
        <f t="shared" si="2"/>
        <v>0</v>
      </c>
      <c r="G30" s="38"/>
      <c r="I30" s="10"/>
    </row>
    <row r="31" spans="1:9" ht="15" customHeight="1">
      <c r="A31" s="36"/>
      <c r="B31" s="36" t="s">
        <v>23</v>
      </c>
      <c r="C31" s="40">
        <v>92</v>
      </c>
      <c r="D31" s="18" t="s">
        <v>19</v>
      </c>
      <c r="E31" s="67"/>
      <c r="F31" s="64">
        <f t="shared" si="2"/>
        <v>0</v>
      </c>
      <c r="G31" s="38"/>
      <c r="I31" s="10"/>
    </row>
    <row r="32" spans="1:9" ht="15" customHeight="1">
      <c r="A32" s="36"/>
      <c r="B32" s="36" t="s">
        <v>24</v>
      </c>
      <c r="C32" s="37">
        <v>1.36</v>
      </c>
      <c r="D32" s="18" t="s">
        <v>88</v>
      </c>
      <c r="E32" s="67"/>
      <c r="F32" s="64">
        <f t="shared" si="2"/>
        <v>0</v>
      </c>
      <c r="G32" s="38"/>
      <c r="I32" s="10"/>
    </row>
    <row r="33" spans="1:9" ht="15" customHeight="1">
      <c r="A33" s="36"/>
      <c r="B33" s="36" t="s">
        <v>25</v>
      </c>
      <c r="C33" s="39">
        <v>1.8</v>
      </c>
      <c r="D33" s="18" t="s">
        <v>89</v>
      </c>
      <c r="E33" s="67"/>
      <c r="F33" s="64">
        <f t="shared" ref="F33" si="3">E33*C33</f>
        <v>0</v>
      </c>
      <c r="G33" s="38"/>
      <c r="I33" s="10"/>
    </row>
    <row r="34" spans="1:9" ht="15" customHeight="1">
      <c r="A34" s="29"/>
      <c r="B34" s="29" t="s">
        <v>26</v>
      </c>
      <c r="C34" s="30">
        <v>1</v>
      </c>
      <c r="D34" s="31" t="s">
        <v>27</v>
      </c>
      <c r="E34" s="66"/>
      <c r="F34" s="65">
        <f t="shared" si="2"/>
        <v>0</v>
      </c>
      <c r="G34" s="32"/>
      <c r="I34" s="10"/>
    </row>
    <row r="35" spans="1:9" ht="15" customHeight="1">
      <c r="A35" s="33" t="s">
        <v>6</v>
      </c>
      <c r="B35" s="33"/>
      <c r="C35" s="34"/>
      <c r="D35" s="35"/>
      <c r="E35" s="22"/>
      <c r="F35" s="23">
        <f>SUM(F26:F34)</f>
        <v>0</v>
      </c>
      <c r="G35" s="53"/>
      <c r="I35" s="10"/>
    </row>
    <row r="36" spans="1:9" ht="15" customHeight="1">
      <c r="A36" s="25" t="s">
        <v>29</v>
      </c>
      <c r="B36" s="25"/>
      <c r="C36" s="26"/>
      <c r="D36" s="27"/>
      <c r="E36" s="13"/>
      <c r="F36" s="14"/>
      <c r="G36" s="28"/>
      <c r="I36" s="10"/>
    </row>
    <row r="37" spans="1:9" ht="15" customHeight="1">
      <c r="A37" s="36"/>
      <c r="B37" s="36" t="s">
        <v>57</v>
      </c>
      <c r="C37" s="40">
        <v>12</v>
      </c>
      <c r="D37" s="18" t="s">
        <v>30</v>
      </c>
      <c r="E37" s="18"/>
      <c r="F37" s="95"/>
      <c r="G37" s="38"/>
      <c r="I37" s="10"/>
    </row>
    <row r="38" spans="1:9" ht="15" customHeight="1">
      <c r="A38" s="36"/>
      <c r="B38" s="36" t="s">
        <v>31</v>
      </c>
      <c r="C38" s="40">
        <v>1</v>
      </c>
      <c r="D38" s="18" t="s">
        <v>32</v>
      </c>
      <c r="E38" s="18"/>
      <c r="F38" s="95"/>
      <c r="G38" s="38"/>
      <c r="I38" s="10"/>
    </row>
    <row r="39" spans="1:9" ht="15" customHeight="1">
      <c r="A39" s="36"/>
      <c r="B39" s="36" t="s">
        <v>33</v>
      </c>
      <c r="C39" s="40">
        <v>2</v>
      </c>
      <c r="D39" s="18" t="s">
        <v>5</v>
      </c>
      <c r="E39" s="18"/>
      <c r="F39" s="95"/>
      <c r="G39" s="38"/>
      <c r="I39" s="10"/>
    </row>
    <row r="40" spans="1:9" ht="15" customHeight="1">
      <c r="A40" s="29"/>
      <c r="B40" s="29" t="s">
        <v>34</v>
      </c>
      <c r="C40" s="30">
        <v>7</v>
      </c>
      <c r="D40" s="31" t="s">
        <v>5</v>
      </c>
      <c r="E40" s="31"/>
      <c r="F40" s="96"/>
      <c r="G40" s="32"/>
      <c r="I40" s="10"/>
    </row>
    <row r="41" spans="1:9" ht="15" customHeight="1">
      <c r="A41" s="33" t="s">
        <v>6</v>
      </c>
      <c r="B41" s="33"/>
      <c r="C41" s="34"/>
      <c r="D41" s="35"/>
      <c r="E41" s="22"/>
      <c r="F41" s="23">
        <f>SUM(F37:F40)</f>
        <v>0</v>
      </c>
      <c r="G41" s="22"/>
      <c r="I41" s="10"/>
    </row>
    <row r="42" spans="1:9" ht="15" customHeight="1">
      <c r="A42" s="80" t="s">
        <v>12</v>
      </c>
      <c r="B42" s="57"/>
      <c r="C42" s="11"/>
      <c r="D42" s="12"/>
      <c r="E42" s="46"/>
      <c r="F42" s="47"/>
      <c r="G42" s="15"/>
      <c r="I42" s="10"/>
    </row>
    <row r="43" spans="1:9" ht="15" customHeight="1">
      <c r="A43" s="81"/>
      <c r="B43" s="58"/>
      <c r="C43" s="16">
        <v>1</v>
      </c>
      <c r="D43" s="17" t="s">
        <v>2</v>
      </c>
      <c r="E43" s="17"/>
      <c r="F43" s="64">
        <f>ROUNDDOWN(F51+F55+F69,0)</f>
        <v>0</v>
      </c>
      <c r="G43" s="19"/>
      <c r="I43" s="10"/>
    </row>
    <row r="44" spans="1:9" ht="15" customHeight="1">
      <c r="A44" s="82"/>
      <c r="B44" s="59"/>
      <c r="C44" s="20"/>
      <c r="D44" s="21"/>
      <c r="E44" s="48"/>
      <c r="F44" s="49"/>
      <c r="G44" s="24"/>
      <c r="I44" s="10"/>
    </row>
    <row r="45" spans="1:9" ht="15" customHeight="1">
      <c r="A45" s="25" t="s">
        <v>35</v>
      </c>
      <c r="B45" s="25"/>
      <c r="C45" s="26"/>
      <c r="D45" s="27"/>
      <c r="E45" s="13"/>
      <c r="F45" s="14"/>
      <c r="G45" s="28"/>
      <c r="I45" s="10"/>
    </row>
    <row r="46" spans="1:9" ht="15" customHeight="1">
      <c r="A46" s="36"/>
      <c r="B46" s="36" t="s">
        <v>38</v>
      </c>
      <c r="C46" s="40">
        <v>1</v>
      </c>
      <c r="D46" s="18" t="s">
        <v>36</v>
      </c>
      <c r="E46" s="18"/>
      <c r="F46" s="95"/>
      <c r="G46" s="38"/>
      <c r="I46" s="10"/>
    </row>
    <row r="47" spans="1:9" ht="15" customHeight="1">
      <c r="A47" s="36"/>
      <c r="B47" s="36" t="s">
        <v>37</v>
      </c>
      <c r="C47" s="39"/>
      <c r="D47" s="18"/>
      <c r="E47" s="18"/>
      <c r="F47" s="95"/>
      <c r="G47" s="38"/>
      <c r="I47" s="10"/>
    </row>
    <row r="48" spans="1:9" ht="15" customHeight="1">
      <c r="A48" s="36"/>
      <c r="B48" s="36" t="s">
        <v>39</v>
      </c>
      <c r="C48" s="37"/>
      <c r="D48" s="18"/>
      <c r="E48" s="18"/>
      <c r="F48" s="95"/>
      <c r="G48" s="38"/>
      <c r="I48" s="10"/>
    </row>
    <row r="49" spans="1:9" ht="15" customHeight="1">
      <c r="A49" s="36"/>
      <c r="B49" s="36" t="s">
        <v>40</v>
      </c>
      <c r="C49" s="39"/>
      <c r="D49" s="18"/>
      <c r="E49" s="18"/>
      <c r="F49" s="95"/>
      <c r="G49" s="38"/>
      <c r="I49" s="10"/>
    </row>
    <row r="50" spans="1:9" ht="15" customHeight="1">
      <c r="A50" s="29"/>
      <c r="B50" s="29" t="s">
        <v>41</v>
      </c>
      <c r="C50" s="30"/>
      <c r="D50" s="31"/>
      <c r="E50" s="31"/>
      <c r="F50" s="96"/>
      <c r="G50" s="32"/>
      <c r="I50" s="10"/>
    </row>
    <row r="51" spans="1:9" ht="15" customHeight="1">
      <c r="A51" s="33" t="s">
        <v>6</v>
      </c>
      <c r="B51" s="33"/>
      <c r="C51" s="34"/>
      <c r="D51" s="35"/>
      <c r="E51" s="22"/>
      <c r="F51" s="23">
        <f>SUM(F46:F50)</f>
        <v>0</v>
      </c>
      <c r="G51" s="22"/>
      <c r="I51" s="10"/>
    </row>
    <row r="52" spans="1:9" ht="15" customHeight="1">
      <c r="A52" s="25" t="s">
        <v>42</v>
      </c>
      <c r="B52" s="25"/>
      <c r="C52" s="26"/>
      <c r="D52" s="27"/>
      <c r="E52" s="13"/>
      <c r="F52" s="14"/>
      <c r="G52" s="28"/>
      <c r="I52" s="10"/>
    </row>
    <row r="53" spans="1:9" ht="15" customHeight="1">
      <c r="A53" s="36"/>
      <c r="B53" s="36" t="s">
        <v>44</v>
      </c>
      <c r="C53" s="40">
        <v>1</v>
      </c>
      <c r="D53" s="18" t="s">
        <v>2</v>
      </c>
      <c r="E53" s="18"/>
      <c r="F53" s="95"/>
      <c r="G53" s="38"/>
      <c r="I53" s="10"/>
    </row>
    <row r="54" spans="1:9" ht="15" customHeight="1">
      <c r="A54" s="29"/>
      <c r="B54" s="29" t="s">
        <v>43</v>
      </c>
      <c r="C54" s="30"/>
      <c r="D54" s="31"/>
      <c r="E54" s="31"/>
      <c r="F54" s="96"/>
      <c r="G54" s="32"/>
      <c r="I54" s="10"/>
    </row>
    <row r="55" spans="1:9" ht="15" customHeight="1">
      <c r="A55" s="33" t="s">
        <v>6</v>
      </c>
      <c r="B55" s="33"/>
      <c r="C55" s="34"/>
      <c r="D55" s="35"/>
      <c r="E55" s="22"/>
      <c r="F55" s="23">
        <f>SUM(F53:F54)</f>
        <v>0</v>
      </c>
      <c r="G55" s="22"/>
      <c r="I55" s="10"/>
    </row>
    <row r="56" spans="1:9" ht="15" customHeight="1">
      <c r="A56" s="25" t="s">
        <v>45</v>
      </c>
      <c r="B56" s="25"/>
      <c r="C56" s="26"/>
      <c r="D56" s="27"/>
      <c r="E56" s="13"/>
      <c r="F56" s="14"/>
      <c r="G56" s="51"/>
      <c r="I56" s="10"/>
    </row>
    <row r="57" spans="1:9" ht="15" customHeight="1">
      <c r="A57" s="41"/>
      <c r="B57" s="36"/>
      <c r="C57" s="40"/>
      <c r="D57" s="18"/>
      <c r="E57" s="18"/>
      <c r="F57" s="64"/>
      <c r="G57" s="50"/>
      <c r="I57" s="10"/>
    </row>
    <row r="58" spans="1:9" ht="15" customHeight="1">
      <c r="A58" s="54" t="s">
        <v>84</v>
      </c>
      <c r="B58" s="36" t="s">
        <v>66</v>
      </c>
      <c r="C58" s="40">
        <v>13</v>
      </c>
      <c r="D58" s="18" t="s">
        <v>46</v>
      </c>
      <c r="E58" s="67"/>
      <c r="F58" s="64">
        <f t="shared" ref="F58:F62" si="4">E58*C58</f>
        <v>0</v>
      </c>
      <c r="G58" s="50" t="s">
        <v>63</v>
      </c>
      <c r="I58" s="10"/>
    </row>
    <row r="59" spans="1:9" ht="15" customHeight="1">
      <c r="A59" s="54" t="s">
        <v>85</v>
      </c>
      <c r="B59" s="36" t="s">
        <v>67</v>
      </c>
      <c r="C59" s="40">
        <v>13</v>
      </c>
      <c r="D59" s="18" t="s">
        <v>46</v>
      </c>
      <c r="E59" s="67"/>
      <c r="F59" s="64">
        <f>E59*C59</f>
        <v>0</v>
      </c>
      <c r="G59" s="50" t="s">
        <v>63</v>
      </c>
      <c r="I59" s="10"/>
    </row>
    <row r="60" spans="1:9" ht="15" customHeight="1">
      <c r="A60" s="54" t="s">
        <v>86</v>
      </c>
      <c r="B60" s="36" t="s">
        <v>68</v>
      </c>
      <c r="C60" s="40">
        <v>26</v>
      </c>
      <c r="D60" s="18" t="s">
        <v>46</v>
      </c>
      <c r="E60" s="67"/>
      <c r="F60" s="64">
        <f>E60*C60</f>
        <v>0</v>
      </c>
      <c r="G60" s="50" t="s">
        <v>64</v>
      </c>
      <c r="I60" s="10"/>
    </row>
    <row r="61" spans="1:9" ht="15" customHeight="1">
      <c r="A61" s="54" t="s">
        <v>65</v>
      </c>
      <c r="B61" s="36" t="s">
        <v>90</v>
      </c>
      <c r="C61" s="40">
        <v>13</v>
      </c>
      <c r="D61" s="18" t="s">
        <v>46</v>
      </c>
      <c r="E61" s="67"/>
      <c r="F61" s="64">
        <f>E61*C61</f>
        <v>0</v>
      </c>
      <c r="G61" s="50" t="s">
        <v>69</v>
      </c>
      <c r="I61" s="10"/>
    </row>
    <row r="62" spans="1:9" ht="15" customHeight="1">
      <c r="A62" s="54" t="s">
        <v>70</v>
      </c>
      <c r="B62" s="36" t="s">
        <v>71</v>
      </c>
      <c r="C62" s="40">
        <v>13</v>
      </c>
      <c r="D62" s="18" t="s">
        <v>47</v>
      </c>
      <c r="E62" s="67"/>
      <c r="F62" s="64">
        <f t="shared" si="4"/>
        <v>0</v>
      </c>
      <c r="G62" s="50" t="s">
        <v>91</v>
      </c>
      <c r="I62" s="10"/>
    </row>
    <row r="63" spans="1:9" ht="15" customHeight="1">
      <c r="A63" s="54" t="s">
        <v>73</v>
      </c>
      <c r="B63" s="36" t="s">
        <v>74</v>
      </c>
      <c r="C63" s="40">
        <v>13</v>
      </c>
      <c r="D63" s="18" t="s">
        <v>47</v>
      </c>
      <c r="E63" s="67"/>
      <c r="F63" s="64">
        <f>E63*C63</f>
        <v>0</v>
      </c>
      <c r="G63" s="50" t="s">
        <v>72</v>
      </c>
      <c r="I63" s="10"/>
    </row>
    <row r="64" spans="1:9" ht="15" customHeight="1">
      <c r="A64" s="54" t="s">
        <v>75</v>
      </c>
      <c r="B64" s="36" t="s">
        <v>76</v>
      </c>
      <c r="C64" s="40">
        <v>6</v>
      </c>
      <c r="D64" s="18" t="s">
        <v>48</v>
      </c>
      <c r="E64" s="67"/>
      <c r="F64" s="64">
        <f t="shared" ref="F64" si="5">E64*C64</f>
        <v>0</v>
      </c>
      <c r="G64" s="50"/>
      <c r="I64" s="10"/>
    </row>
    <row r="65" spans="1:9" ht="15" customHeight="1">
      <c r="A65" s="54" t="s">
        <v>75</v>
      </c>
      <c r="B65" s="36" t="s">
        <v>77</v>
      </c>
      <c r="C65" s="40">
        <v>1</v>
      </c>
      <c r="D65" s="18" t="s">
        <v>48</v>
      </c>
      <c r="E65" s="67"/>
      <c r="F65" s="64">
        <f t="shared" ref="F65:F68" si="6">E65*C65</f>
        <v>0</v>
      </c>
      <c r="G65" s="50"/>
      <c r="I65" s="10"/>
    </row>
    <row r="66" spans="1:9" ht="15" customHeight="1">
      <c r="A66" s="54" t="s">
        <v>79</v>
      </c>
      <c r="B66" s="36" t="s">
        <v>78</v>
      </c>
      <c r="C66" s="40">
        <v>11</v>
      </c>
      <c r="D66" s="18" t="s">
        <v>49</v>
      </c>
      <c r="E66" s="67"/>
      <c r="F66" s="64">
        <f t="shared" si="6"/>
        <v>0</v>
      </c>
      <c r="G66" s="50"/>
      <c r="I66" s="10"/>
    </row>
    <row r="67" spans="1:9" ht="15" customHeight="1">
      <c r="A67" s="54" t="s">
        <v>80</v>
      </c>
      <c r="B67" s="36" t="s">
        <v>81</v>
      </c>
      <c r="C67" s="40">
        <v>1</v>
      </c>
      <c r="D67" s="18" t="s">
        <v>50</v>
      </c>
      <c r="E67" s="67"/>
      <c r="F67" s="64">
        <f t="shared" ref="F67" si="7">E67*C67</f>
        <v>0</v>
      </c>
      <c r="G67" s="50"/>
      <c r="I67" s="10"/>
    </row>
    <row r="68" spans="1:9" ht="15" customHeight="1">
      <c r="A68" s="55" t="s">
        <v>82</v>
      </c>
      <c r="B68" s="29" t="s">
        <v>83</v>
      </c>
      <c r="C68" s="30">
        <v>11</v>
      </c>
      <c r="D68" s="31" t="s">
        <v>58</v>
      </c>
      <c r="E68" s="66"/>
      <c r="F68" s="65">
        <f t="shared" si="6"/>
        <v>0</v>
      </c>
      <c r="G68" s="52"/>
      <c r="I68" s="10"/>
    </row>
    <row r="69" spans="1:9" ht="15" customHeight="1">
      <c r="A69" s="33" t="s">
        <v>6</v>
      </c>
      <c r="B69" s="33"/>
      <c r="C69" s="34"/>
      <c r="D69" s="35"/>
      <c r="E69" s="22"/>
      <c r="F69" s="23">
        <f>SUM(F58:F68)</f>
        <v>0</v>
      </c>
      <c r="G69" s="53"/>
      <c r="I69" s="10"/>
    </row>
    <row r="70" spans="1:9" ht="15" customHeight="1">
      <c r="A70" s="80" t="s">
        <v>52</v>
      </c>
      <c r="B70" s="57"/>
      <c r="C70" s="11"/>
      <c r="D70" s="12"/>
      <c r="E70" s="46"/>
      <c r="F70" s="14"/>
      <c r="G70" s="15"/>
      <c r="I70" s="10"/>
    </row>
    <row r="71" spans="1:9" ht="15" customHeight="1">
      <c r="A71" s="81"/>
      <c r="B71" s="58"/>
      <c r="C71" s="16"/>
      <c r="D71" s="17"/>
      <c r="E71" s="17"/>
      <c r="F71" s="64">
        <f>F17+F43</f>
        <v>0</v>
      </c>
      <c r="G71" s="19"/>
      <c r="I71" s="10"/>
    </row>
    <row r="72" spans="1:9" ht="15" customHeight="1">
      <c r="A72" s="82"/>
      <c r="B72" s="59"/>
      <c r="C72" s="20"/>
      <c r="D72" s="21"/>
      <c r="E72" s="48"/>
      <c r="F72" s="23"/>
      <c r="G72" s="24"/>
      <c r="I72" s="10"/>
    </row>
    <row r="73" spans="1:9" ht="15" customHeight="1">
      <c r="A73" s="80" t="s">
        <v>56</v>
      </c>
      <c r="B73" s="57"/>
      <c r="C73" s="11"/>
      <c r="D73" s="12"/>
      <c r="E73" s="46"/>
      <c r="F73" s="14"/>
      <c r="G73" s="15"/>
      <c r="I73" s="10"/>
    </row>
    <row r="74" spans="1:9" ht="15" customHeight="1">
      <c r="A74" s="81"/>
      <c r="B74" s="42"/>
      <c r="C74" s="16">
        <v>1</v>
      </c>
      <c r="D74" s="17" t="s">
        <v>2</v>
      </c>
      <c r="E74" s="17"/>
      <c r="F74" s="64">
        <f>ROUNDDOWN(F79,0)</f>
        <v>0</v>
      </c>
      <c r="G74" s="19"/>
      <c r="I74" s="10"/>
    </row>
    <row r="75" spans="1:9" ht="15" customHeight="1">
      <c r="A75" s="82"/>
      <c r="B75" s="59"/>
      <c r="C75" s="20"/>
      <c r="D75" s="21"/>
      <c r="E75" s="48"/>
      <c r="F75" s="23"/>
      <c r="G75" s="24"/>
      <c r="I75" s="10"/>
    </row>
    <row r="76" spans="1:9" ht="15" customHeight="1">
      <c r="A76" s="25" t="s">
        <v>53</v>
      </c>
      <c r="B76" s="25"/>
      <c r="C76" s="26">
        <v>1</v>
      </c>
      <c r="D76" s="27" t="s">
        <v>51</v>
      </c>
      <c r="E76" s="68"/>
      <c r="F76" s="14">
        <f>E76*C76</f>
        <v>0</v>
      </c>
      <c r="G76" s="28"/>
      <c r="I76" s="10"/>
    </row>
    <row r="77" spans="1:9" ht="15" customHeight="1">
      <c r="A77" s="36" t="s">
        <v>54</v>
      </c>
      <c r="B77" s="36"/>
      <c r="C77" s="40">
        <v>1</v>
      </c>
      <c r="D77" s="18" t="s">
        <v>2</v>
      </c>
      <c r="E77" s="67"/>
      <c r="F77" s="64">
        <f t="shared" ref="F77:F78" si="8">E77*C77</f>
        <v>0</v>
      </c>
      <c r="G77" s="38"/>
      <c r="I77" s="10"/>
    </row>
    <row r="78" spans="1:9" ht="15" customHeight="1">
      <c r="A78" s="29" t="s">
        <v>55</v>
      </c>
      <c r="B78" s="29"/>
      <c r="C78" s="30">
        <v>1</v>
      </c>
      <c r="D78" s="31" t="s">
        <v>51</v>
      </c>
      <c r="E78" s="66"/>
      <c r="F78" s="65">
        <f t="shared" si="8"/>
        <v>0</v>
      </c>
      <c r="G78" s="32"/>
      <c r="I78" s="10"/>
    </row>
    <row r="79" spans="1:9" ht="15" customHeight="1">
      <c r="A79" s="33" t="s">
        <v>6</v>
      </c>
      <c r="B79" s="33"/>
      <c r="C79" s="34"/>
      <c r="D79" s="35"/>
      <c r="E79" s="22"/>
      <c r="F79" s="23">
        <f>SUM(F76:F78)</f>
        <v>0</v>
      </c>
      <c r="G79" s="22"/>
      <c r="I79" s="10"/>
    </row>
    <row r="80" spans="1:9" ht="21" customHeight="1">
      <c r="A80" s="43" t="s">
        <v>0</v>
      </c>
      <c r="B80" s="36"/>
      <c r="C80" s="40">
        <v>1</v>
      </c>
      <c r="D80" s="18" t="s">
        <v>2</v>
      </c>
      <c r="E80" s="18"/>
      <c r="F80" s="69">
        <f>F71+F74</f>
        <v>0</v>
      </c>
      <c r="G80" s="1"/>
    </row>
    <row r="81" spans="1:7" ht="21" customHeight="1">
      <c r="A81" s="33"/>
      <c r="B81" s="33"/>
      <c r="C81" s="34"/>
      <c r="D81" s="35"/>
      <c r="E81" s="22"/>
      <c r="F81" s="23"/>
      <c r="G81" s="44"/>
    </row>
    <row r="82" spans="1:7" ht="21" customHeight="1">
      <c r="A82" s="83" t="s">
        <v>7</v>
      </c>
      <c r="B82" s="60"/>
      <c r="C82" s="85">
        <v>1</v>
      </c>
      <c r="D82" s="87" t="s">
        <v>2</v>
      </c>
      <c r="E82" s="89"/>
      <c r="F82" s="91">
        <f>ROUNDDOWN(F80*0.1,0)</f>
        <v>0</v>
      </c>
      <c r="G82" s="93" t="s">
        <v>8</v>
      </c>
    </row>
    <row r="83" spans="1:7" ht="21" customHeight="1">
      <c r="A83" s="84"/>
      <c r="B83" s="61"/>
      <c r="C83" s="86"/>
      <c r="D83" s="88"/>
      <c r="E83" s="90"/>
      <c r="F83" s="92"/>
      <c r="G83" s="94"/>
    </row>
    <row r="84" spans="1:7" ht="21" customHeight="1">
      <c r="A84" s="25"/>
      <c r="B84" s="25"/>
      <c r="C84" s="26"/>
      <c r="D84" s="27"/>
      <c r="E84" s="13"/>
      <c r="F84" s="14"/>
      <c r="G84" s="28"/>
    </row>
    <row r="85" spans="1:7" ht="21" customHeight="1">
      <c r="A85" s="45" t="s">
        <v>9</v>
      </c>
      <c r="B85" s="33"/>
      <c r="C85" s="62">
        <v>1</v>
      </c>
      <c r="D85" s="63" t="s">
        <v>2</v>
      </c>
      <c r="E85" s="63"/>
      <c r="F85" s="70">
        <f>F80+F82</f>
        <v>0</v>
      </c>
      <c r="G85" s="44"/>
    </row>
  </sheetData>
  <mergeCells count="14">
    <mergeCell ref="A8:G8"/>
    <mergeCell ref="A16:A18"/>
    <mergeCell ref="A82:A83"/>
    <mergeCell ref="C82:C83"/>
    <mergeCell ref="D82:D83"/>
    <mergeCell ref="E82:E83"/>
    <mergeCell ref="F82:F83"/>
    <mergeCell ref="G82:G83"/>
    <mergeCell ref="A42:A44"/>
    <mergeCell ref="A70:A72"/>
    <mergeCell ref="A73:A75"/>
    <mergeCell ref="F37:F40"/>
    <mergeCell ref="F53:F54"/>
    <mergeCell ref="F46:F50"/>
  </mergeCells>
  <phoneticPr fontId="5"/>
  <printOptions horizontalCentered="1"/>
  <pageMargins left="0.78740157480314965" right="0.62992125984251968" top="0.74803149606299213" bottom="0.55118110236220474" header="0.31496062992125984" footer="0.31496062992125984"/>
  <pageSetup paperSize="9" scale="52" fitToHeight="0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内訳表</vt:lpstr>
      <vt:lpstr>内訳表!Print_Area</vt:lpstr>
    </vt:vector>
  </TitlesOfParts>
  <Company>PrefYamanashi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Yamanashi</dc:creator>
  <cp:lastModifiedBy>山梨県</cp:lastModifiedBy>
  <cp:lastPrinted>2020-10-06T12:51:32Z</cp:lastPrinted>
  <dcterms:created xsi:type="dcterms:W3CDTF">2012-07-05T01:09:40Z</dcterms:created>
  <dcterms:modified xsi:type="dcterms:W3CDTF">2020-10-06T12:51:33Z</dcterms:modified>
</cp:coreProperties>
</file>