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望月一彦（仕事）\⑤H31～町民課\H31望月一彦\①調査物・提出物\５５＿公営企業に係る経営比較分析表（平成30年度決算）の分析等（２月５日まで）\②回答\"/>
    </mc:Choice>
  </mc:AlternateContent>
  <workbookProtection workbookAlgorithmName="SHA-512" workbookHashValue="OdzIxmF4Ex/8o6e1cnmHquGwWYkoQdK3SXWpjzRD3/TaHDBKM/8hm7BBmEXwkUDQjCW6e3DwjgYvacbT8qDWPg==" workbookSaltValue="NPnsZU8LADbFMixpUb+dIQ=="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<sst xmlns="http://schemas.openxmlformats.org/spreadsheetml/2006/main" count="225" uniqueCount="112">
  <si>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</si>
  <si>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</si>
  <si>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</si>
  <si>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</si>
  <si>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</si>
  <si>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</si>
  <si>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</si>
  <si>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</si>
  <si>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</si>
  <si>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</si>
  <si>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</si>
  <si>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</si>
  <si>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</si>
  <si>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</si>
  <si>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</si>
  <si>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</si>
  <si>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</si>
  <si>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</si>
  <si>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</si>
  <si>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</si>
  <si>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</si>
  <si>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</si>
  <si>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</si>
  <si>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</si>
  <si>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</si>
  <si>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</si>
  <si>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</si>
  <si>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</si>
  <si>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</si>
  <si>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</si>
  <si>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</si>
  <si>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</si>
  <si>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</si>
  <si>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</si>
  <si>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</si>
  <si>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</si>
  <si>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</si>
  <si>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</si>
  <si>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</si>
  <si>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</si>
  <si>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</si>
  <si>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</si>
  <si>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</si>
  <si>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</si>
  <si>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</si>
  <si>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</si>
  <si>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</si>
  <si>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</si>
  <si>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</si>
  <si>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</si>
  <si>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</si>
  <si>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</si>
  <si>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</si>
  <si>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</si>
  <si>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</si>
  <si>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</si>
  <si>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</si>
  <si>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</si>
  <si>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</si>
  <si>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</si>
  <si>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</si>
  <si>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</si>
  <si>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</si>
  <si>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</si>
  <si>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</si>
  <si>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</si>
  <si>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</si>
  <si>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</si>
  <si>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</si>
  <si>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</si>
  <si>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</si>
  <si>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</si>
  <si>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</si>
  <si>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</si>
  <si>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</si>
  <si>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</si>
  <si>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</si>
  <si>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</si>
  <si>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</si>
  <si>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</si>
  <si>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</si>
  <si>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</si>
  <si>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</si>
  <si>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</si>
  <si>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</si>
  <si>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</si>
  <si>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</si>
  <si>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</si>
  <si>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</si>
  <si>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</si>
  <si>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</si>
  <si>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</si>
  <si>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</si>
  <si>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</si>
  <si>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</si>
  <si>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</si>
  <si>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早川町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</si>
  <si>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</si>
  <si>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</si>
  <si>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</si>
  <si>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</si>
  <si>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</si>
  <si>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</si>
  <si>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</si>
  <si>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</si>
  <si>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</si>
  <si>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</si>
  <si>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</si>
  <si>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</si>
  <si>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町は施設数が１７あり、それぞれの施設が小規模であり、また町の面積が大きいため集約して効率的な経営を行うことは極めて難しい状況である。滅菌や維持管理の経費は施設数が多く経常費用の増加につながっている。
本町は急峻な地形に立地していることから、台風などの豪雨の際に取水施設が破壊されることも多く、安定的な経営を行うことが難しいが、計画的に更新できるよう努めていく。</t>
    <rPh sb="29" eb="30">
      <t>マチ</t>
    </rPh>
    <rPh sb="31" eb="33">
      <t>メンセキ</t>
    </rPh>
    <rPh sb="34" eb="35">
      <t>オオ</t>
    </rPh>
    <phoneticPr fontId="4"/>
  </si>
  <si>
    <t xml:space="preserve">取水施設や配水池などが老朽化してきているが、予算規模が小さく１施設あたりの給水人口も少ないため、受益者負担だけでは改修費用を賄うことは不可能であり、国庫補助金や簡易水道事業債などに頼らざるを得ないため、計画的に改修を行っている。
</t>
    <phoneticPr fontId="4"/>
  </si>
  <si>
    <t>小規模な施設が多く地形の制約もあって集約し効率的な経営を行うことが困難であると同時に、人口の減少によって使用料の減少が予想される中で、施設の老朽化が進んでいく状況である。そんな中でも町民の重要なライフラインとして簡易水道施設の維持管理や更新は重要である。
しかし、改修を行う場合には経営認可の変更が必要であり、給水人口が１００人を下回り水道法の対象とならない施設も多くなってきていることから国庫補助金や簡易水道事業債を改修の財源として見込むことが難しくなってきている。
そのため、簡易水道の廃止、ソフト統合なども視野に入れつつ経営の安定化や効率化を図っていく。令和２年度に経営戦略を策定する。</t>
    <rPh sb="251" eb="253">
      <t>トウゴウ</t>
    </rPh>
    <rPh sb="280" eb="282">
      <t>レイワ</t>
    </rPh>
    <rPh sb="283" eb="285">
      <t>ネンド</t>
    </rPh>
    <rPh sb="286" eb="288">
      <t>ケイエイ</t>
    </rPh>
    <rPh sb="288" eb="290">
      <t>センリャク</t>
    </rPh>
    <rPh sb="291" eb="293">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</si>
</sst>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0.56999999999999995</c:v>
                </c:pt>
                <c:pt idx="1">
                  <c:v>1.24</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AA32-4DD8-AEC9-DCD4B48FC2F8}"/>
            </c:ext>
          </c:extLst>
        </c:ser>
        <c:dLbls>
          <c:showLegendKey val="0"/>
          <c:showVal val="0"/>
          <c:showCatName val="0"/>
          <c:showSerName val="0"/>
          <c:showPercent val="0"/>
          <c:showBubbleSize val="0"/>
        </c:dLbls>
        <c:gapWidth val="150"/>
        <c:axId val="143798144"/>
        <c:axId val="143220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0.91</c:v>
                </c:pt>
                <c:pt idx="1">
                  <c:v>1.26</c:v>
                </c:pt>
                <c:pt idx="2">
                  <c:v>0.78</c:v>
                </c:pt>
                <c:pt idx="3">
                  <c:v>0.56999999999999995</c:v>
                </c:pt>
                <c:pt idx="4">
                  <c:v>0.62</c:v>
                </c:pt>
              </c:numCache>
            </c:numRef>
          </c:val>
          <c:smooth val="0"/>
          <c:extLst xmlns:c16r2="http://schemas.microsoft.com/office/drawing/2015/06/chart">
            <c:ext xmlns:c16="http://schemas.microsoft.com/office/drawing/2014/chart" uri="{C3380CC4-5D6E-409C-BE32-E72D297353CC}">
              <c16:uniqueId val="{00000001-AA32-4DD8-AEC9-DCD4B48FC2F8}"/>
            </c:ext>
          </c:extLst>
        </c:ser>
        <c:dLbls>
          <c:showLegendKey val="0"/>
          <c:showVal val="0"/>
          <c:showCatName val="0"/>
          <c:showSerName val="0"/>
          <c:showPercent val="0"/>
          <c:showBubbleSize val="0"/>
        </c:dLbls>
        <c:marker val="1"/>
        <c:smooth val="0"/>
        <c:axId val="143798144"/>
        <c:axId val="143220328"/>
      </c:lineChart>
      <c:dateAx>
        <c:axId val="143798144"/>
        <c:scaling>
          <c:orientation val="minMax"/>
        </c:scaling>
        <c:delete val="1"/>
        <c:axPos val="b"/>
        <c:numFmt formatCode="ge" sourceLinked="1"/>
        <c:majorTickMark val="none"/>
        <c:minorTickMark val="none"/>
        <c:tickLblPos val="none"/>
        <c:crossAx val="143220328"/>
        <c:crosses val="autoZero"/>
        <c:auto val="1"/>
        <c:lblOffset val="100"/>
        <c:baseTimeUnit val="years"/>
      </c:dateAx>
      <c:valAx>
        <c:axId val="143220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7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11.17</c:v>
                </c:pt>
                <c:pt idx="1">
                  <c:v>10.75</c:v>
                </c:pt>
                <c:pt idx="2">
                  <c:v>12.63</c:v>
                </c:pt>
                <c:pt idx="3">
                  <c:v>9.08</c:v>
                </c:pt>
                <c:pt idx="4">
                  <c:v>8.86</c:v>
                </c:pt>
              </c:numCache>
            </c:numRef>
          </c:val>
          <c:extLst xmlns:c16r2="http://schemas.microsoft.com/office/drawing/2015/06/chart">
            <c:ext xmlns:c16="http://schemas.microsoft.com/office/drawing/2014/chart" uri="{C3380CC4-5D6E-409C-BE32-E72D297353CC}">
              <c16:uniqueId val="{00000000-4EB3-4220-B98B-657717206489}"/>
            </c:ext>
          </c:extLst>
        </c:ser>
        <c:dLbls>
          <c:showLegendKey val="0"/>
          <c:showVal val="0"/>
          <c:showCatName val="0"/>
          <c:showSerName val="0"/>
          <c:showPercent val="0"/>
          <c:showBubbleSize val="0"/>
        </c:dLbls>
        <c:gapWidth val="150"/>
        <c:axId val="144659472"/>
        <c:axId val="144657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48.36</c:v>
                </c:pt>
                <c:pt idx="1">
                  <c:v>48.7</c:v>
                </c:pt>
                <c:pt idx="2">
                  <c:v>46.9</c:v>
                </c:pt>
                <c:pt idx="3">
                  <c:v>47.95</c:v>
                </c:pt>
                <c:pt idx="4">
                  <c:v>48.26</c:v>
                </c:pt>
              </c:numCache>
            </c:numRef>
          </c:val>
          <c:smooth val="0"/>
          <c:extLst xmlns:c16r2="http://schemas.microsoft.com/office/drawing/2015/06/chart">
            <c:ext xmlns:c16="http://schemas.microsoft.com/office/drawing/2014/chart" uri="{C3380CC4-5D6E-409C-BE32-E72D297353CC}">
              <c16:uniqueId val="{00000001-4EB3-4220-B98B-657717206489}"/>
            </c:ext>
          </c:extLst>
        </c:ser>
        <c:dLbls>
          <c:showLegendKey val="0"/>
          <c:showVal val="0"/>
          <c:showCatName val="0"/>
          <c:showSerName val="0"/>
          <c:showPercent val="0"/>
          <c:showBubbleSize val="0"/>
        </c:dLbls>
        <c:marker val="1"/>
        <c:smooth val="0"/>
        <c:axId val="144659472"/>
        <c:axId val="144657904"/>
      </c:lineChart>
      <c:dateAx>
        <c:axId val="144659472"/>
        <c:scaling>
          <c:orientation val="minMax"/>
        </c:scaling>
        <c:delete val="1"/>
        <c:axPos val="b"/>
        <c:numFmt formatCode="ge" sourceLinked="1"/>
        <c:majorTickMark val="none"/>
        <c:minorTickMark val="none"/>
        <c:tickLblPos val="none"/>
        <c:crossAx val="144657904"/>
        <c:crosses val="autoZero"/>
        <c:auto val="1"/>
        <c:lblOffset val="100"/>
        <c:baseTimeUnit val="years"/>
      </c:dateAx>
      <c:valAx>
        <c:axId val="14465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65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90</c:v>
                </c:pt>
                <c:pt idx="1">
                  <c:v>90.02</c:v>
                </c:pt>
                <c:pt idx="2">
                  <c:v>90</c:v>
                </c:pt>
                <c:pt idx="3">
                  <c:v>90</c:v>
                </c:pt>
                <c:pt idx="4">
                  <c:v>90</c:v>
                </c:pt>
              </c:numCache>
            </c:numRef>
          </c:val>
          <c:extLst xmlns:c16r2="http://schemas.microsoft.com/office/drawing/2015/06/chart">
            <c:ext xmlns:c16="http://schemas.microsoft.com/office/drawing/2014/chart" uri="{C3380CC4-5D6E-409C-BE32-E72D297353CC}">
              <c16:uniqueId val="{00000000-6487-4D9B-BB24-E56F10F96B8F}"/>
            </c:ext>
          </c:extLst>
        </c:ser>
        <c:dLbls>
          <c:showLegendKey val="0"/>
          <c:showVal val="0"/>
          <c:showCatName val="0"/>
          <c:showSerName val="0"/>
          <c:showPercent val="0"/>
          <c:showBubbleSize val="0"/>
        </c:dLbls>
        <c:gapWidth val="150"/>
        <c:axId val="144661432"/>
        <c:axId val="144664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75.239999999999995</c:v>
                </c:pt>
                <c:pt idx="1">
                  <c:v>74.959999999999994</c:v>
                </c:pt>
                <c:pt idx="2">
                  <c:v>74.63</c:v>
                </c:pt>
                <c:pt idx="3">
                  <c:v>74.900000000000006</c:v>
                </c:pt>
                <c:pt idx="4">
                  <c:v>72.72</c:v>
                </c:pt>
              </c:numCache>
            </c:numRef>
          </c:val>
          <c:smooth val="0"/>
          <c:extLst xmlns:c16r2="http://schemas.microsoft.com/office/drawing/2015/06/chart">
            <c:ext xmlns:c16="http://schemas.microsoft.com/office/drawing/2014/chart" uri="{C3380CC4-5D6E-409C-BE32-E72D297353CC}">
              <c16:uniqueId val="{00000001-6487-4D9B-BB24-E56F10F96B8F}"/>
            </c:ext>
          </c:extLst>
        </c:ser>
        <c:dLbls>
          <c:showLegendKey val="0"/>
          <c:showVal val="0"/>
          <c:showCatName val="0"/>
          <c:showSerName val="0"/>
          <c:showPercent val="0"/>
          <c:showBubbleSize val="0"/>
        </c:dLbls>
        <c:marker val="1"/>
        <c:smooth val="0"/>
        <c:axId val="144661432"/>
        <c:axId val="144664176"/>
      </c:lineChart>
      <c:dateAx>
        <c:axId val="144661432"/>
        <c:scaling>
          <c:orientation val="minMax"/>
        </c:scaling>
        <c:delete val="1"/>
        <c:axPos val="b"/>
        <c:numFmt formatCode="ge" sourceLinked="1"/>
        <c:majorTickMark val="none"/>
        <c:minorTickMark val="none"/>
        <c:tickLblPos val="none"/>
        <c:crossAx val="144664176"/>
        <c:crosses val="autoZero"/>
        <c:auto val="1"/>
        <c:lblOffset val="100"/>
        <c:baseTimeUnit val="years"/>
      </c:dateAx>
      <c:valAx>
        <c:axId val="14466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661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52.21</c:v>
                </c:pt>
                <c:pt idx="1">
                  <c:v>48.6</c:v>
                </c:pt>
                <c:pt idx="2">
                  <c:v>50.4</c:v>
                </c:pt>
                <c:pt idx="3">
                  <c:v>63.87</c:v>
                </c:pt>
                <c:pt idx="4">
                  <c:v>43.88</c:v>
                </c:pt>
              </c:numCache>
            </c:numRef>
          </c:val>
          <c:extLst xmlns:c16r2="http://schemas.microsoft.com/office/drawing/2015/06/chart">
            <c:ext xmlns:c16="http://schemas.microsoft.com/office/drawing/2014/chart" uri="{C3380CC4-5D6E-409C-BE32-E72D297353CC}">
              <c16:uniqueId val="{00000000-E7B9-437C-88A9-33F08CA8ED98}"/>
            </c:ext>
          </c:extLst>
        </c:ser>
        <c:dLbls>
          <c:showLegendKey val="0"/>
          <c:showVal val="0"/>
          <c:showCatName val="0"/>
          <c:showSerName val="0"/>
          <c:showPercent val="0"/>
          <c:showBubbleSize val="0"/>
        </c:dLbls>
        <c:gapWidth val="150"/>
        <c:axId val="143221896"/>
        <c:axId val="143223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73.06</c:v>
                </c:pt>
                <c:pt idx="1">
                  <c:v>72.03</c:v>
                </c:pt>
                <c:pt idx="2">
                  <c:v>72.11</c:v>
                </c:pt>
                <c:pt idx="3">
                  <c:v>74.05</c:v>
                </c:pt>
                <c:pt idx="4">
                  <c:v>73.25</c:v>
                </c:pt>
              </c:numCache>
            </c:numRef>
          </c:val>
          <c:smooth val="0"/>
          <c:extLst xmlns:c16r2="http://schemas.microsoft.com/office/drawing/2015/06/chart">
            <c:ext xmlns:c16="http://schemas.microsoft.com/office/drawing/2014/chart" uri="{C3380CC4-5D6E-409C-BE32-E72D297353CC}">
              <c16:uniqueId val="{00000001-E7B9-437C-88A9-33F08CA8ED98}"/>
            </c:ext>
          </c:extLst>
        </c:ser>
        <c:dLbls>
          <c:showLegendKey val="0"/>
          <c:showVal val="0"/>
          <c:showCatName val="0"/>
          <c:showSerName val="0"/>
          <c:showPercent val="0"/>
          <c:showBubbleSize val="0"/>
        </c:dLbls>
        <c:marker val="1"/>
        <c:smooth val="0"/>
        <c:axId val="143221896"/>
        <c:axId val="143223464"/>
      </c:lineChart>
      <c:dateAx>
        <c:axId val="143221896"/>
        <c:scaling>
          <c:orientation val="minMax"/>
        </c:scaling>
        <c:delete val="1"/>
        <c:axPos val="b"/>
        <c:numFmt formatCode="ge" sourceLinked="1"/>
        <c:majorTickMark val="none"/>
        <c:minorTickMark val="none"/>
        <c:tickLblPos val="none"/>
        <c:crossAx val="143223464"/>
        <c:crosses val="autoZero"/>
        <c:auto val="1"/>
        <c:lblOffset val="100"/>
        <c:baseTimeUnit val="years"/>
      </c:dateAx>
      <c:valAx>
        <c:axId val="143223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221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3B7-4955-93A0-E02B4D9FA471}"/>
            </c:ext>
          </c:extLst>
        </c:ser>
        <c:dLbls>
          <c:showLegendKey val="0"/>
          <c:showVal val="0"/>
          <c:showCatName val="0"/>
          <c:showSerName val="0"/>
          <c:showPercent val="0"/>
          <c:showBubbleSize val="0"/>
        </c:dLbls>
        <c:gapWidth val="150"/>
        <c:axId val="143221504"/>
        <c:axId val="14452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3B7-4955-93A0-E02B4D9FA471}"/>
            </c:ext>
          </c:extLst>
        </c:ser>
        <c:dLbls>
          <c:showLegendKey val="0"/>
          <c:showVal val="0"/>
          <c:showCatName val="0"/>
          <c:showSerName val="0"/>
          <c:showPercent val="0"/>
          <c:showBubbleSize val="0"/>
        </c:dLbls>
        <c:marker val="1"/>
        <c:smooth val="0"/>
        <c:axId val="143221504"/>
        <c:axId val="144524000"/>
      </c:lineChart>
      <c:dateAx>
        <c:axId val="143221504"/>
        <c:scaling>
          <c:orientation val="minMax"/>
        </c:scaling>
        <c:delete val="1"/>
        <c:axPos val="b"/>
        <c:numFmt formatCode="ge" sourceLinked="1"/>
        <c:majorTickMark val="none"/>
        <c:minorTickMark val="none"/>
        <c:tickLblPos val="none"/>
        <c:crossAx val="144524000"/>
        <c:crosses val="autoZero"/>
        <c:auto val="1"/>
        <c:lblOffset val="100"/>
        <c:baseTimeUnit val="years"/>
      </c:dateAx>
      <c:valAx>
        <c:axId val="14452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22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69A-49A3-9B57-4086B5636BAA}"/>
            </c:ext>
          </c:extLst>
        </c:ser>
        <c:dLbls>
          <c:showLegendKey val="0"/>
          <c:showVal val="0"/>
          <c:showCatName val="0"/>
          <c:showSerName val="0"/>
          <c:showPercent val="0"/>
          <c:showBubbleSize val="0"/>
        </c:dLbls>
        <c:gapWidth val="150"/>
        <c:axId val="144521648"/>
        <c:axId val="144519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69A-49A3-9B57-4086B5636BAA}"/>
            </c:ext>
          </c:extLst>
        </c:ser>
        <c:dLbls>
          <c:showLegendKey val="0"/>
          <c:showVal val="0"/>
          <c:showCatName val="0"/>
          <c:showSerName val="0"/>
          <c:showPercent val="0"/>
          <c:showBubbleSize val="0"/>
        </c:dLbls>
        <c:marker val="1"/>
        <c:smooth val="0"/>
        <c:axId val="144521648"/>
        <c:axId val="144519688"/>
      </c:lineChart>
      <c:dateAx>
        <c:axId val="144521648"/>
        <c:scaling>
          <c:orientation val="minMax"/>
        </c:scaling>
        <c:delete val="1"/>
        <c:axPos val="b"/>
        <c:numFmt formatCode="ge" sourceLinked="1"/>
        <c:majorTickMark val="none"/>
        <c:minorTickMark val="none"/>
        <c:tickLblPos val="none"/>
        <c:crossAx val="144519688"/>
        <c:crosses val="autoZero"/>
        <c:auto val="1"/>
        <c:lblOffset val="100"/>
        <c:baseTimeUnit val="years"/>
      </c:dateAx>
      <c:valAx>
        <c:axId val="144519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52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220-4A7D-B0F4-ADD33FBE1230}"/>
            </c:ext>
          </c:extLst>
        </c:ser>
        <c:dLbls>
          <c:showLegendKey val="0"/>
          <c:showVal val="0"/>
          <c:showCatName val="0"/>
          <c:showSerName val="0"/>
          <c:showPercent val="0"/>
          <c:showBubbleSize val="0"/>
        </c:dLbls>
        <c:gapWidth val="150"/>
        <c:axId val="144522040"/>
        <c:axId val="144525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220-4A7D-B0F4-ADD33FBE1230}"/>
            </c:ext>
          </c:extLst>
        </c:ser>
        <c:dLbls>
          <c:showLegendKey val="0"/>
          <c:showVal val="0"/>
          <c:showCatName val="0"/>
          <c:showSerName val="0"/>
          <c:showPercent val="0"/>
          <c:showBubbleSize val="0"/>
        </c:dLbls>
        <c:marker val="1"/>
        <c:smooth val="0"/>
        <c:axId val="144522040"/>
        <c:axId val="144525176"/>
      </c:lineChart>
      <c:dateAx>
        <c:axId val="144522040"/>
        <c:scaling>
          <c:orientation val="minMax"/>
        </c:scaling>
        <c:delete val="1"/>
        <c:axPos val="b"/>
        <c:numFmt formatCode="ge" sourceLinked="1"/>
        <c:majorTickMark val="none"/>
        <c:minorTickMark val="none"/>
        <c:tickLblPos val="none"/>
        <c:crossAx val="144525176"/>
        <c:crosses val="autoZero"/>
        <c:auto val="1"/>
        <c:lblOffset val="100"/>
        <c:baseTimeUnit val="years"/>
      </c:dateAx>
      <c:valAx>
        <c:axId val="144525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522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0E0-43C3-93C5-B57F654017F6}"/>
            </c:ext>
          </c:extLst>
        </c:ser>
        <c:dLbls>
          <c:showLegendKey val="0"/>
          <c:showVal val="0"/>
          <c:showCatName val="0"/>
          <c:showSerName val="0"/>
          <c:showPercent val="0"/>
          <c:showBubbleSize val="0"/>
        </c:dLbls>
        <c:gapWidth val="150"/>
        <c:axId val="144521256"/>
        <c:axId val="14452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0E0-43C3-93C5-B57F654017F6}"/>
            </c:ext>
          </c:extLst>
        </c:ser>
        <c:dLbls>
          <c:showLegendKey val="0"/>
          <c:showVal val="0"/>
          <c:showCatName val="0"/>
          <c:showSerName val="0"/>
          <c:showPercent val="0"/>
          <c:showBubbleSize val="0"/>
        </c:dLbls>
        <c:marker val="1"/>
        <c:smooth val="0"/>
        <c:axId val="144521256"/>
        <c:axId val="144525568"/>
      </c:lineChart>
      <c:dateAx>
        <c:axId val="144521256"/>
        <c:scaling>
          <c:orientation val="minMax"/>
        </c:scaling>
        <c:delete val="1"/>
        <c:axPos val="b"/>
        <c:numFmt formatCode="ge" sourceLinked="1"/>
        <c:majorTickMark val="none"/>
        <c:minorTickMark val="none"/>
        <c:tickLblPos val="none"/>
        <c:crossAx val="144525568"/>
        <c:crosses val="autoZero"/>
        <c:auto val="1"/>
        <c:lblOffset val="100"/>
        <c:baseTimeUnit val="years"/>
      </c:dateAx>
      <c:valAx>
        <c:axId val="14452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521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4307.5600000000004</c:v>
                </c:pt>
                <c:pt idx="1">
                  <c:v>5210.34</c:v>
                </c:pt>
                <c:pt idx="2">
                  <c:v>4999.63</c:v>
                </c:pt>
                <c:pt idx="3">
                  <c:v>4775.22</c:v>
                </c:pt>
                <c:pt idx="4">
                  <c:v>4561.92</c:v>
                </c:pt>
              </c:numCache>
            </c:numRef>
          </c:val>
          <c:extLst xmlns:c16r2="http://schemas.microsoft.com/office/drawing/2015/06/chart">
            <c:ext xmlns:c16="http://schemas.microsoft.com/office/drawing/2014/chart" uri="{C3380CC4-5D6E-409C-BE32-E72D297353CC}">
              <c16:uniqueId val="{00000000-383C-43EE-B2B9-B44A6EA7327E}"/>
            </c:ext>
          </c:extLst>
        </c:ser>
        <c:dLbls>
          <c:showLegendKey val="0"/>
          <c:showVal val="0"/>
          <c:showCatName val="0"/>
          <c:showSerName val="0"/>
          <c:showPercent val="0"/>
          <c:showBubbleSize val="0"/>
        </c:dLbls>
        <c:gapWidth val="150"/>
        <c:axId val="144523216"/>
        <c:axId val="144523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1486.62</c:v>
                </c:pt>
                <c:pt idx="1">
                  <c:v>1510.14</c:v>
                </c:pt>
                <c:pt idx="2">
                  <c:v>1595.62</c:v>
                </c:pt>
                <c:pt idx="3">
                  <c:v>1302.33</c:v>
                </c:pt>
                <c:pt idx="4">
                  <c:v>1274.21</c:v>
                </c:pt>
              </c:numCache>
            </c:numRef>
          </c:val>
          <c:smooth val="0"/>
          <c:extLst xmlns:c16r2="http://schemas.microsoft.com/office/drawing/2015/06/chart">
            <c:ext xmlns:c16="http://schemas.microsoft.com/office/drawing/2014/chart" uri="{C3380CC4-5D6E-409C-BE32-E72D297353CC}">
              <c16:uniqueId val="{00000001-383C-43EE-B2B9-B44A6EA7327E}"/>
            </c:ext>
          </c:extLst>
        </c:ser>
        <c:dLbls>
          <c:showLegendKey val="0"/>
          <c:showVal val="0"/>
          <c:showCatName val="0"/>
          <c:showSerName val="0"/>
          <c:showPercent val="0"/>
          <c:showBubbleSize val="0"/>
        </c:dLbls>
        <c:marker val="1"/>
        <c:smooth val="0"/>
        <c:axId val="144523216"/>
        <c:axId val="144523608"/>
      </c:lineChart>
      <c:dateAx>
        <c:axId val="144523216"/>
        <c:scaling>
          <c:orientation val="minMax"/>
        </c:scaling>
        <c:delete val="1"/>
        <c:axPos val="b"/>
        <c:numFmt formatCode="ge" sourceLinked="1"/>
        <c:majorTickMark val="none"/>
        <c:minorTickMark val="none"/>
        <c:tickLblPos val="none"/>
        <c:crossAx val="144523608"/>
        <c:crosses val="autoZero"/>
        <c:auto val="1"/>
        <c:lblOffset val="100"/>
        <c:baseTimeUnit val="years"/>
      </c:dateAx>
      <c:valAx>
        <c:axId val="144523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52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15.48</c:v>
                </c:pt>
                <c:pt idx="1">
                  <c:v>15.32</c:v>
                </c:pt>
                <c:pt idx="2">
                  <c:v>15.02</c:v>
                </c:pt>
                <c:pt idx="3">
                  <c:v>11.22</c:v>
                </c:pt>
                <c:pt idx="4">
                  <c:v>15.28</c:v>
                </c:pt>
              </c:numCache>
            </c:numRef>
          </c:val>
          <c:extLst xmlns:c16r2="http://schemas.microsoft.com/office/drawing/2015/06/chart">
            <c:ext xmlns:c16="http://schemas.microsoft.com/office/drawing/2014/chart" uri="{C3380CC4-5D6E-409C-BE32-E72D297353CC}">
              <c16:uniqueId val="{00000000-2AB0-40E6-9675-344500BF5748}"/>
            </c:ext>
          </c:extLst>
        </c:ser>
        <c:dLbls>
          <c:showLegendKey val="0"/>
          <c:showVal val="0"/>
          <c:showCatName val="0"/>
          <c:showSerName val="0"/>
          <c:showPercent val="0"/>
          <c:showBubbleSize val="0"/>
        </c:dLbls>
        <c:gapWidth val="150"/>
        <c:axId val="144660648"/>
        <c:axId val="144658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24.39</c:v>
                </c:pt>
                <c:pt idx="1">
                  <c:v>22.67</c:v>
                </c:pt>
                <c:pt idx="2">
                  <c:v>37.92</c:v>
                </c:pt>
                <c:pt idx="3">
                  <c:v>40.89</c:v>
                </c:pt>
                <c:pt idx="4">
                  <c:v>41.25</c:v>
                </c:pt>
              </c:numCache>
            </c:numRef>
          </c:val>
          <c:smooth val="0"/>
          <c:extLst xmlns:c16r2="http://schemas.microsoft.com/office/drawing/2015/06/chart">
            <c:ext xmlns:c16="http://schemas.microsoft.com/office/drawing/2014/chart" uri="{C3380CC4-5D6E-409C-BE32-E72D297353CC}">
              <c16:uniqueId val="{00000001-2AB0-40E6-9675-344500BF5748}"/>
            </c:ext>
          </c:extLst>
        </c:ser>
        <c:dLbls>
          <c:showLegendKey val="0"/>
          <c:showVal val="0"/>
          <c:showCatName val="0"/>
          <c:showSerName val="0"/>
          <c:showPercent val="0"/>
          <c:showBubbleSize val="0"/>
        </c:dLbls>
        <c:marker val="1"/>
        <c:smooth val="0"/>
        <c:axId val="144660648"/>
        <c:axId val="144658296"/>
      </c:lineChart>
      <c:dateAx>
        <c:axId val="144660648"/>
        <c:scaling>
          <c:orientation val="minMax"/>
        </c:scaling>
        <c:delete val="1"/>
        <c:axPos val="b"/>
        <c:numFmt formatCode="ge" sourceLinked="1"/>
        <c:majorTickMark val="none"/>
        <c:minorTickMark val="none"/>
        <c:tickLblPos val="none"/>
        <c:crossAx val="144658296"/>
        <c:crosses val="autoZero"/>
        <c:auto val="1"/>
        <c:lblOffset val="100"/>
        <c:baseTimeUnit val="years"/>
      </c:dateAx>
      <c:valAx>
        <c:axId val="144658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660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1159.42</c:v>
                </c:pt>
                <c:pt idx="1">
                  <c:v>1110.96</c:v>
                </c:pt>
                <c:pt idx="2">
                  <c:v>947</c:v>
                </c:pt>
                <c:pt idx="3">
                  <c:v>1731.35</c:v>
                </c:pt>
                <c:pt idx="4">
                  <c:v>1267.07</c:v>
                </c:pt>
              </c:numCache>
            </c:numRef>
          </c:val>
          <c:extLst xmlns:c16r2="http://schemas.microsoft.com/office/drawing/2015/06/chart">
            <c:ext xmlns:c16="http://schemas.microsoft.com/office/drawing/2014/chart" uri="{C3380CC4-5D6E-409C-BE32-E72D297353CC}">
              <c16:uniqueId val="{00000000-A794-4D58-A616-1841C6BD4AC4}"/>
            </c:ext>
          </c:extLst>
        </c:ser>
        <c:dLbls>
          <c:showLegendKey val="0"/>
          <c:showVal val="0"/>
          <c:showCatName val="0"/>
          <c:showSerName val="0"/>
          <c:showPercent val="0"/>
          <c:showBubbleSize val="0"/>
        </c:dLbls>
        <c:gapWidth val="150"/>
        <c:axId val="144663784"/>
        <c:axId val="144656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734.18</c:v>
                </c:pt>
                <c:pt idx="1">
                  <c:v>789.62</c:v>
                </c:pt>
                <c:pt idx="2">
                  <c:v>423.18</c:v>
                </c:pt>
                <c:pt idx="3">
                  <c:v>383.2</c:v>
                </c:pt>
                <c:pt idx="4">
                  <c:v>383.25</c:v>
                </c:pt>
              </c:numCache>
            </c:numRef>
          </c:val>
          <c:smooth val="0"/>
          <c:extLst xmlns:c16r2="http://schemas.microsoft.com/office/drawing/2015/06/chart">
            <c:ext xmlns:c16="http://schemas.microsoft.com/office/drawing/2014/chart" uri="{C3380CC4-5D6E-409C-BE32-E72D297353CC}">
              <c16:uniqueId val="{00000001-A794-4D58-A616-1841C6BD4AC4}"/>
            </c:ext>
          </c:extLst>
        </c:ser>
        <c:dLbls>
          <c:showLegendKey val="0"/>
          <c:showVal val="0"/>
          <c:showCatName val="0"/>
          <c:showSerName val="0"/>
          <c:showPercent val="0"/>
          <c:showBubbleSize val="0"/>
        </c:dLbls>
        <c:marker val="1"/>
        <c:smooth val="0"/>
        <c:axId val="144663784"/>
        <c:axId val="144656728"/>
      </c:lineChart>
      <c:dateAx>
        <c:axId val="144663784"/>
        <c:scaling>
          <c:orientation val="minMax"/>
        </c:scaling>
        <c:delete val="1"/>
        <c:axPos val="b"/>
        <c:numFmt formatCode="ge" sourceLinked="1"/>
        <c:majorTickMark val="none"/>
        <c:minorTickMark val="none"/>
        <c:tickLblPos val="none"/>
        <c:crossAx val="144656728"/>
        <c:crosses val="autoZero"/>
        <c:auto val="1"/>
        <c:lblOffset val="100"/>
        <c:baseTimeUnit val="years"/>
      </c:dateAx>
      <c:valAx>
        <c:axId val="144656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663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6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山梨県　早川町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D4</v>
      </c>
      <c r="X8" s="72"/>
      <c r="Y8" s="72"/>
      <c r="Z8" s="72"/>
      <c r="AA8" s="72"/>
      <c r="AB8" s="72"/>
      <c r="AC8" s="72"/>
      <c r="AD8" s="72" t="str">
        <f>データ!$M$6</f>
        <v>非設置</v>
      </c>
      <c r="AE8" s="72"/>
      <c r="AF8" s="72"/>
      <c r="AG8" s="72"/>
      <c r="AH8" s="72"/>
      <c r="AI8" s="72"/>
      <c r="AJ8" s="72"/>
      <c r="AK8" s="2"/>
      <c r="AL8" s="66">
        <f>データ!$R$6</f>
        <v>1064</v>
      </c>
      <c r="AM8" s="66"/>
      <c r="AN8" s="66"/>
      <c r="AO8" s="66"/>
      <c r="AP8" s="66"/>
      <c r="AQ8" s="66"/>
      <c r="AR8" s="66"/>
      <c r="AS8" s="66"/>
      <c r="AT8" s="65">
        <f>データ!$S$6</f>
        <v>369.96</v>
      </c>
      <c r="AU8" s="65"/>
      <c r="AV8" s="65"/>
      <c r="AW8" s="65"/>
      <c r="AX8" s="65"/>
      <c r="AY8" s="65"/>
      <c r="AZ8" s="65"/>
      <c r="BA8" s="65"/>
      <c r="BB8" s="65">
        <f>データ!$T$6</f>
        <v>2.88</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74.3</v>
      </c>
      <c r="Q10" s="65"/>
      <c r="R10" s="65"/>
      <c r="S10" s="65"/>
      <c r="T10" s="65"/>
      <c r="U10" s="65"/>
      <c r="V10" s="65"/>
      <c r="W10" s="66">
        <f>データ!$Q$6</f>
        <v>1083</v>
      </c>
      <c r="X10" s="66"/>
      <c r="Y10" s="66"/>
      <c r="Z10" s="66"/>
      <c r="AA10" s="66"/>
      <c r="AB10" s="66"/>
      <c r="AC10" s="66"/>
      <c r="AD10" s="2"/>
      <c r="AE10" s="2"/>
      <c r="AF10" s="2"/>
      <c r="AG10" s="2"/>
      <c r="AH10" s="2"/>
      <c r="AI10" s="2"/>
      <c r="AJ10" s="2"/>
      <c r="AK10" s="2"/>
      <c r="AL10" s="66">
        <f>データ!$U$6</f>
        <v>775</v>
      </c>
      <c r="AM10" s="66"/>
      <c r="AN10" s="66"/>
      <c r="AO10" s="66"/>
      <c r="AP10" s="66"/>
      <c r="AQ10" s="66"/>
      <c r="AR10" s="66"/>
      <c r="AS10" s="66"/>
      <c r="AT10" s="65">
        <f>データ!$V$6</f>
        <v>0.34</v>
      </c>
      <c r="AU10" s="65"/>
      <c r="AV10" s="65"/>
      <c r="AW10" s="65"/>
      <c r="AX10" s="65"/>
      <c r="AY10" s="65"/>
      <c r="AZ10" s="65"/>
      <c r="BA10" s="65"/>
      <c r="BB10" s="65">
        <f>データ!$W$6</f>
        <v>2279.41</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109</v>
      </c>
      <c r="BM16" s="50"/>
      <c r="BN16" s="50"/>
      <c r="BO16" s="50"/>
      <c r="BP16" s="50"/>
      <c r="BQ16" s="50"/>
      <c r="BR16" s="50"/>
      <c r="BS16" s="50"/>
      <c r="BT16" s="50"/>
      <c r="BU16" s="50"/>
      <c r="BV16" s="50"/>
      <c r="BW16" s="50"/>
      <c r="BX16" s="50"/>
      <c r="BY16" s="50"/>
      <c r="BZ16" s="5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110</v>
      </c>
      <c r="BM47" s="50"/>
      <c r="BN47" s="50"/>
      <c r="BO47" s="50"/>
      <c r="BP47" s="50"/>
      <c r="BQ47" s="50"/>
      <c r="BR47" s="50"/>
      <c r="BS47" s="50"/>
      <c r="BT47" s="50"/>
      <c r="BU47" s="50"/>
      <c r="BV47" s="50"/>
      <c r="BW47" s="50"/>
      <c r="BX47" s="50"/>
      <c r="BY47" s="50"/>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111</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42</v>
      </c>
      <c r="O85" s="27" t="str">
        <f>データ!EN6</f>
        <v>【0.54】</v>
      </c>
    </row>
  </sheetData>
  <sheetProtection algorithmName="SHA-512" hashValue="rEcdKzsgAgh73H3wtJ55OCZGrussULmlOmNRDBN4uP0ohi8Y/B5+iz6z68sZS03P+qzTTdZPHvyKnk/lZUq3LQ==" saltValue="8TbGFomOZddFLCawR33+U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193640</v>
      </c>
      <c r="D6" s="34">
        <f t="shared" si="3"/>
        <v>47</v>
      </c>
      <c r="E6" s="34">
        <f t="shared" si="3"/>
        <v>1</v>
      </c>
      <c r="F6" s="34">
        <f t="shared" si="3"/>
        <v>0</v>
      </c>
      <c r="G6" s="34">
        <f t="shared" si="3"/>
        <v>0</v>
      </c>
      <c r="H6" s="34" t="str">
        <f t="shared" si="3"/>
        <v>山梨県　早川町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74.3</v>
      </c>
      <c r="Q6" s="35">
        <f t="shared" si="3"/>
        <v>1083</v>
      </c>
      <c r="R6" s="35">
        <f t="shared" si="3"/>
        <v>1064</v>
      </c>
      <c r="S6" s="35">
        <f t="shared" si="3"/>
        <v>369.96</v>
      </c>
      <c r="T6" s="35">
        <f t="shared" si="3"/>
        <v>2.88</v>
      </c>
      <c r="U6" s="35">
        <f t="shared" si="3"/>
        <v>775</v>
      </c>
      <c r="V6" s="35">
        <f t="shared" si="3"/>
        <v>0.34</v>
      </c>
      <c r="W6" s="35">
        <f t="shared" si="3"/>
        <v>2279.41</v>
      </c>
      <c r="X6" s="36">
        <f>IF(X7="",NA(),X7)</f>
        <v>52.21</v>
      </c>
      <c r="Y6" s="36">
        <f t="shared" ref="Y6:AG6" si="4">IF(Y7="",NA(),Y7)</f>
        <v>48.6</v>
      </c>
      <c r="Z6" s="36">
        <f t="shared" si="4"/>
        <v>50.4</v>
      </c>
      <c r="AA6" s="36">
        <f t="shared" si="4"/>
        <v>63.87</v>
      </c>
      <c r="AB6" s="36">
        <f t="shared" si="4"/>
        <v>43.88</v>
      </c>
      <c r="AC6" s="36">
        <f t="shared" si="4"/>
        <v>73.06</v>
      </c>
      <c r="AD6" s="36">
        <f t="shared" si="4"/>
        <v>72.03</v>
      </c>
      <c r="AE6" s="36">
        <f t="shared" si="4"/>
        <v>72.11</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4307.5600000000004</v>
      </c>
      <c r="BF6" s="36">
        <f t="shared" ref="BF6:BN6" si="7">IF(BF7="",NA(),BF7)</f>
        <v>5210.34</v>
      </c>
      <c r="BG6" s="36">
        <f t="shared" si="7"/>
        <v>4999.63</v>
      </c>
      <c r="BH6" s="36">
        <f t="shared" si="7"/>
        <v>4775.22</v>
      </c>
      <c r="BI6" s="36">
        <f t="shared" si="7"/>
        <v>4561.92</v>
      </c>
      <c r="BJ6" s="36">
        <f t="shared" si="7"/>
        <v>1486.62</v>
      </c>
      <c r="BK6" s="36">
        <f t="shared" si="7"/>
        <v>1510.14</v>
      </c>
      <c r="BL6" s="36">
        <f t="shared" si="7"/>
        <v>1595.62</v>
      </c>
      <c r="BM6" s="36">
        <f t="shared" si="7"/>
        <v>1302.33</v>
      </c>
      <c r="BN6" s="36">
        <f t="shared" si="7"/>
        <v>1274.21</v>
      </c>
      <c r="BO6" s="35" t="str">
        <f>IF(BO7="","",IF(BO7="-","【-】","【"&amp;SUBSTITUTE(TEXT(BO7,"#,##0.00"),"-","△")&amp;"】"))</f>
        <v>【1,074.14】</v>
      </c>
      <c r="BP6" s="36">
        <f>IF(BP7="",NA(),BP7)</f>
        <v>15.48</v>
      </c>
      <c r="BQ6" s="36">
        <f t="shared" ref="BQ6:BY6" si="8">IF(BQ7="",NA(),BQ7)</f>
        <v>15.32</v>
      </c>
      <c r="BR6" s="36">
        <f t="shared" si="8"/>
        <v>15.02</v>
      </c>
      <c r="BS6" s="36">
        <f t="shared" si="8"/>
        <v>11.22</v>
      </c>
      <c r="BT6" s="36">
        <f t="shared" si="8"/>
        <v>15.28</v>
      </c>
      <c r="BU6" s="36">
        <f t="shared" si="8"/>
        <v>24.39</v>
      </c>
      <c r="BV6" s="36">
        <f t="shared" si="8"/>
        <v>22.67</v>
      </c>
      <c r="BW6" s="36">
        <f t="shared" si="8"/>
        <v>37.92</v>
      </c>
      <c r="BX6" s="36">
        <f t="shared" si="8"/>
        <v>40.89</v>
      </c>
      <c r="BY6" s="36">
        <f t="shared" si="8"/>
        <v>41.25</v>
      </c>
      <c r="BZ6" s="35" t="str">
        <f>IF(BZ7="","",IF(BZ7="-","【-】","【"&amp;SUBSTITUTE(TEXT(BZ7,"#,##0.00"),"-","△")&amp;"】"))</f>
        <v>【54.36】</v>
      </c>
      <c r="CA6" s="36">
        <f>IF(CA7="",NA(),CA7)</f>
        <v>1159.42</v>
      </c>
      <c r="CB6" s="36">
        <f t="shared" ref="CB6:CJ6" si="9">IF(CB7="",NA(),CB7)</f>
        <v>1110.96</v>
      </c>
      <c r="CC6" s="36">
        <f t="shared" si="9"/>
        <v>947</v>
      </c>
      <c r="CD6" s="36">
        <f t="shared" si="9"/>
        <v>1731.35</v>
      </c>
      <c r="CE6" s="36">
        <f t="shared" si="9"/>
        <v>1267.07</v>
      </c>
      <c r="CF6" s="36">
        <f t="shared" si="9"/>
        <v>734.18</v>
      </c>
      <c r="CG6" s="36">
        <f t="shared" si="9"/>
        <v>789.62</v>
      </c>
      <c r="CH6" s="36">
        <f t="shared" si="9"/>
        <v>423.18</v>
      </c>
      <c r="CI6" s="36">
        <f t="shared" si="9"/>
        <v>383.2</v>
      </c>
      <c r="CJ6" s="36">
        <f t="shared" si="9"/>
        <v>383.25</v>
      </c>
      <c r="CK6" s="35" t="str">
        <f>IF(CK7="","",IF(CK7="-","【-】","【"&amp;SUBSTITUTE(TEXT(CK7,"#,##0.00"),"-","△")&amp;"】"))</f>
        <v>【296.40】</v>
      </c>
      <c r="CL6" s="36">
        <f>IF(CL7="",NA(),CL7)</f>
        <v>11.17</v>
      </c>
      <c r="CM6" s="36">
        <f t="shared" ref="CM6:CU6" si="10">IF(CM7="",NA(),CM7)</f>
        <v>10.75</v>
      </c>
      <c r="CN6" s="36">
        <f t="shared" si="10"/>
        <v>12.63</v>
      </c>
      <c r="CO6" s="36">
        <f t="shared" si="10"/>
        <v>9.08</v>
      </c>
      <c r="CP6" s="36">
        <f t="shared" si="10"/>
        <v>8.86</v>
      </c>
      <c r="CQ6" s="36">
        <f t="shared" si="10"/>
        <v>48.36</v>
      </c>
      <c r="CR6" s="36">
        <f t="shared" si="10"/>
        <v>48.7</v>
      </c>
      <c r="CS6" s="36">
        <f t="shared" si="10"/>
        <v>46.9</v>
      </c>
      <c r="CT6" s="36">
        <f t="shared" si="10"/>
        <v>47.95</v>
      </c>
      <c r="CU6" s="36">
        <f t="shared" si="10"/>
        <v>48.26</v>
      </c>
      <c r="CV6" s="35" t="str">
        <f>IF(CV7="","",IF(CV7="-","【-】","【"&amp;SUBSTITUTE(TEXT(CV7,"#,##0.00"),"-","△")&amp;"】"))</f>
        <v>【55.95】</v>
      </c>
      <c r="CW6" s="36">
        <f>IF(CW7="",NA(),CW7)</f>
        <v>90</v>
      </c>
      <c r="CX6" s="36">
        <f t="shared" ref="CX6:DF6" si="11">IF(CX7="",NA(),CX7)</f>
        <v>90.02</v>
      </c>
      <c r="CY6" s="36">
        <f t="shared" si="11"/>
        <v>90</v>
      </c>
      <c r="CZ6" s="36">
        <f t="shared" si="11"/>
        <v>90</v>
      </c>
      <c r="DA6" s="36">
        <f t="shared" si="11"/>
        <v>90</v>
      </c>
      <c r="DB6" s="36">
        <f t="shared" si="11"/>
        <v>75.239999999999995</v>
      </c>
      <c r="DC6" s="36">
        <f t="shared" si="11"/>
        <v>74.959999999999994</v>
      </c>
      <c r="DD6" s="36">
        <f t="shared" si="11"/>
        <v>74.63</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0.56999999999999995</v>
      </c>
      <c r="EE6" s="36">
        <f t="shared" ref="EE6:EM6" si="14">IF(EE7="",NA(),EE7)</f>
        <v>1.24</v>
      </c>
      <c r="EF6" s="35">
        <f t="shared" si="14"/>
        <v>0</v>
      </c>
      <c r="EG6" s="35">
        <f t="shared" si="14"/>
        <v>0</v>
      </c>
      <c r="EH6" s="35">
        <f t="shared" si="14"/>
        <v>0</v>
      </c>
      <c r="EI6" s="36">
        <f t="shared" si="14"/>
        <v>0.91</v>
      </c>
      <c r="EJ6" s="36">
        <f t="shared" si="14"/>
        <v>1.26</v>
      </c>
      <c r="EK6" s="36">
        <f t="shared" si="14"/>
        <v>0.78</v>
      </c>
      <c r="EL6" s="36">
        <f t="shared" si="14"/>
        <v>0.56999999999999995</v>
      </c>
      <c r="EM6" s="36">
        <f t="shared" si="14"/>
        <v>0.62</v>
      </c>
      <c r="EN6" s="35" t="str">
        <f>IF(EN7="","",IF(EN7="-","【-】","【"&amp;SUBSTITUTE(TEXT(EN7,"#,##0.00"),"-","△")&amp;"】"))</f>
        <v>【0.54】</v>
      </c>
    </row>
    <row r="7" spans="1:144" s="37" customFormat="1" x14ac:dyDescent="0.15">
      <c r="A7" s="29"/>
      <c r="B7" s="38">
        <v>2018</v>
      </c>
      <c r="C7" s="38">
        <v>193640</v>
      </c>
      <c r="D7" s="38">
        <v>47</v>
      </c>
      <c r="E7" s="38">
        <v>1</v>
      </c>
      <c r="F7" s="38">
        <v>0</v>
      </c>
      <c r="G7" s="38">
        <v>0</v>
      </c>
      <c r="H7" s="38" t="s">
        <v>96</v>
      </c>
      <c r="I7" s="38" t="s">
        <v>97</v>
      </c>
      <c r="J7" s="38" t="s">
        <v>98</v>
      </c>
      <c r="K7" s="38" t="s">
        <v>99</v>
      </c>
      <c r="L7" s="38" t="s">
        <v>100</v>
      </c>
      <c r="M7" s="38" t="s">
        <v>101</v>
      </c>
      <c r="N7" s="39" t="s">
        <v>102</v>
      </c>
      <c r="O7" s="39" t="s">
        <v>103</v>
      </c>
      <c r="P7" s="39">
        <v>74.3</v>
      </c>
      <c r="Q7" s="39">
        <v>1083</v>
      </c>
      <c r="R7" s="39">
        <v>1064</v>
      </c>
      <c r="S7" s="39">
        <v>369.96</v>
      </c>
      <c r="T7" s="39">
        <v>2.88</v>
      </c>
      <c r="U7" s="39">
        <v>775</v>
      </c>
      <c r="V7" s="39">
        <v>0.34</v>
      </c>
      <c r="W7" s="39">
        <v>2279.41</v>
      </c>
      <c r="X7" s="39">
        <v>52.21</v>
      </c>
      <c r="Y7" s="39">
        <v>48.6</v>
      </c>
      <c r="Z7" s="39">
        <v>50.4</v>
      </c>
      <c r="AA7" s="39">
        <v>63.87</v>
      </c>
      <c r="AB7" s="39">
        <v>43.88</v>
      </c>
      <c r="AC7" s="39">
        <v>73.06</v>
      </c>
      <c r="AD7" s="39">
        <v>72.03</v>
      </c>
      <c r="AE7" s="39">
        <v>72.11</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4307.5600000000004</v>
      </c>
      <c r="BF7" s="39">
        <v>5210.34</v>
      </c>
      <c r="BG7" s="39">
        <v>4999.63</v>
      </c>
      <c r="BH7" s="39">
        <v>4775.22</v>
      </c>
      <c r="BI7" s="39">
        <v>4561.92</v>
      </c>
      <c r="BJ7" s="39">
        <v>1486.62</v>
      </c>
      <c r="BK7" s="39">
        <v>1510.14</v>
      </c>
      <c r="BL7" s="39">
        <v>1595.62</v>
      </c>
      <c r="BM7" s="39">
        <v>1302.33</v>
      </c>
      <c r="BN7" s="39">
        <v>1274.21</v>
      </c>
      <c r="BO7" s="39">
        <v>1074.1400000000001</v>
      </c>
      <c r="BP7" s="39">
        <v>15.48</v>
      </c>
      <c r="BQ7" s="39">
        <v>15.32</v>
      </c>
      <c r="BR7" s="39">
        <v>15.02</v>
      </c>
      <c r="BS7" s="39">
        <v>11.22</v>
      </c>
      <c r="BT7" s="39">
        <v>15.28</v>
      </c>
      <c r="BU7" s="39">
        <v>24.39</v>
      </c>
      <c r="BV7" s="39">
        <v>22.67</v>
      </c>
      <c r="BW7" s="39">
        <v>37.92</v>
      </c>
      <c r="BX7" s="39">
        <v>40.89</v>
      </c>
      <c r="BY7" s="39">
        <v>41.25</v>
      </c>
      <c r="BZ7" s="39">
        <v>54.36</v>
      </c>
      <c r="CA7" s="39">
        <v>1159.42</v>
      </c>
      <c r="CB7" s="39">
        <v>1110.96</v>
      </c>
      <c r="CC7" s="39">
        <v>947</v>
      </c>
      <c r="CD7" s="39">
        <v>1731.35</v>
      </c>
      <c r="CE7" s="39">
        <v>1267.07</v>
      </c>
      <c r="CF7" s="39">
        <v>734.18</v>
      </c>
      <c r="CG7" s="39">
        <v>789.62</v>
      </c>
      <c r="CH7" s="39">
        <v>423.18</v>
      </c>
      <c r="CI7" s="39">
        <v>383.2</v>
      </c>
      <c r="CJ7" s="39">
        <v>383.25</v>
      </c>
      <c r="CK7" s="39">
        <v>296.39999999999998</v>
      </c>
      <c r="CL7" s="39">
        <v>11.17</v>
      </c>
      <c r="CM7" s="39">
        <v>10.75</v>
      </c>
      <c r="CN7" s="39">
        <v>12.63</v>
      </c>
      <c r="CO7" s="39">
        <v>9.08</v>
      </c>
      <c r="CP7" s="39">
        <v>8.86</v>
      </c>
      <c r="CQ7" s="39">
        <v>48.36</v>
      </c>
      <c r="CR7" s="39">
        <v>48.7</v>
      </c>
      <c r="CS7" s="39">
        <v>46.9</v>
      </c>
      <c r="CT7" s="39">
        <v>47.95</v>
      </c>
      <c r="CU7" s="39">
        <v>48.26</v>
      </c>
      <c r="CV7" s="39">
        <v>55.95</v>
      </c>
      <c r="CW7" s="39">
        <v>90</v>
      </c>
      <c r="CX7" s="39">
        <v>90.02</v>
      </c>
      <c r="CY7" s="39">
        <v>90</v>
      </c>
      <c r="CZ7" s="39">
        <v>90</v>
      </c>
      <c r="DA7" s="39">
        <v>90</v>
      </c>
      <c r="DB7" s="39">
        <v>75.239999999999995</v>
      </c>
      <c r="DC7" s="39">
        <v>74.959999999999994</v>
      </c>
      <c r="DD7" s="39">
        <v>74.63</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0.56999999999999995</v>
      </c>
      <c r="EE7" s="39">
        <v>1.24</v>
      </c>
      <c r="EF7" s="39">
        <v>0</v>
      </c>
      <c r="EG7" s="39">
        <v>0</v>
      </c>
      <c r="EH7" s="39">
        <v>0</v>
      </c>
      <c r="EI7" s="39">
        <v>0.91</v>
      </c>
      <c r="EJ7" s="39">
        <v>1.26</v>
      </c>
      <c r="EK7" s="39">
        <v>0.78</v>
      </c>
      <c r="EL7" s="39">
        <v>0.56999999999999995</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望月 一彦</cp:lastModifiedBy>
  <dcterms:created xsi:type="dcterms:W3CDTF">2019-12-05T04:37:06Z</dcterms:created>
  <dcterms:modified xsi:type="dcterms:W3CDTF">2020-02-04T23:35:28Z</dcterms:modified>
  <cp:category/>
</cp:coreProperties>
</file>