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財政状況資料集\H29決算\03 財政状況資料集\09 市町村→県\04 HPアップロード\HPアップロード用データ（ローマ字表記）\"/>
    </mc:Choice>
  </mc:AlternateContent>
  <bookViews>
    <workbookView xWindow="0" yWindow="0" windowWidth="23040" windowHeight="837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CO36" i="10"/>
  <c r="C36" i="10"/>
  <c r="C35" i="10"/>
  <c r="U34" i="10"/>
  <c r="C34" i="10"/>
  <c r="U35" i="10" l="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AM36" i="10" s="1"/>
  <c r="BE34" i="10" l="1"/>
  <c r="BE35" i="10" l="1"/>
  <c r="BE36" i="10" s="1"/>
  <c r="BW34" i="10"/>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<sst xmlns="http://schemas.openxmlformats.org/spreadsheetml/2006/main" count="1041" uniqueCount="604">
  <si>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</si>
  <si>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</si>
  <si>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</si>
  <si>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</si>
  <si>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</si>
  <si>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</si>
  <si>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</si>
  <si>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</si>
  <si>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</si>
  <si>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</si>
  <si>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</si>
  <si>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</si>
  <si>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</si>
  <si>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</si>
  <si>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</si>
  <si>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</si>
  <si>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</si>
  <si>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</si>
  <si>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</si>
  <si>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</si>
  <si>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</si>
  <si>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</si>
  <si>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</si>
  <si>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</si>
  <si>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</si>
  <si>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</si>
  <si>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</si>
  <si>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</si>
  <si>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</si>
  <si>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</si>
  <si>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</si>
  <si>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</si>
  <si>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</si>
  <si>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</si>
  <si>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</si>
  <si>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</si>
  <si>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</si>
  <si>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</si>
  <si>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</si>
  <si>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</si>
  <si>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</si>
  <si>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</si>
  <si>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</si>
  <si>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</si>
  <si>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</si>
  <si>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</si>
  <si>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</si>
  <si>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</si>
  <si>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</si>
  <si>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</si>
  <si>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</si>
  <si>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</si>
  <si>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</si>
  <si>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</si>
  <si>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</si>
  <si>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</si>
  <si>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</si>
  <si>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</si>
  <si>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</si>
  <si>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</si>
  <si>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</si>
  <si>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</si>
  <si>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</si>
  <si>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</si>
  <si>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</si>
  <si>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</si>
  <si>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</si>
  <si>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</si>
  <si>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</si>
  <si>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</si>
  <si>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</si>
  <si>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</si>
  <si>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</si>
  <si>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</si>
  <si>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</si>
  <si>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</si>
  <si>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</si>
  <si>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</si>
  <si>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</si>
  <si>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</si>
  <si>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</si>
  <si>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</si>
  <si>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</si>
  <si>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</si>
  <si>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</si>
  <si>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</si>
  <si>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</si>
  <si>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</si>
  <si>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</si>
  <si>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</si>
  <si>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</si>
  <si>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山梨市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</si>
  <si>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</si>
  <si>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</si>
  <si>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</si>
  <si>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</si>
  <si>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</si>
  <si>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</si>
  <si>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</si>
  <si>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</si>
  <si>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</si>
  <si>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</si>
  <si>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</si>
  <si>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</si>
  <si>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</si>
  <si>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</si>
  <si>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</si>
  <si>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</si>
  <si>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</si>
  <si>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</si>
  <si>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</si>
  <si>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</si>
  <si>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</si>
  <si>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</si>
  <si>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</si>
  <si>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</si>
  <si>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</si>
  <si>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</si>
  <si>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</si>
  <si>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</si>
  <si>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</si>
  <si>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</si>
  <si>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</si>
  <si>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</si>
  <si>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</si>
  <si>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</si>
  <si>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</si>
  <si>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</si>
  <si>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</si>
  <si>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</si>
  <si>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</si>
  <si>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</si>
  <si>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</si>
  <si>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</si>
  <si>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</si>
  <si>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</si>
  <si>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</si>
  <si>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</si>
  <si>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</si>
  <si>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</si>
  <si>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</si>
  <si>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</si>
  <si>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</si>
  <si>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</si>
  <si>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</si>
  <si>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</si>
  <si>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0"/>
  </si>
  <si>
    <t>うち日本人(％)</t>
    <phoneticPr fontId="5"/>
  </si>
  <si>
    <t>-1.3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</si>
  <si>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</si>
  <si>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</si>
  <si>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</si>
  <si>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</si>
  <si>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</si>
  <si>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</si>
  <si>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</si>
  <si>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</si>
  <si>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</si>
  <si>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</si>
  <si>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</si>
  <si>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</si>
  <si>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</si>
  <si>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</si>
  <si>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</si>
  <si>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</si>
  <si>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</si>
  <si>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</si>
  <si>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</si>
  <si>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</si>
  <si>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</si>
  <si>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</si>
  <si>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</si>
  <si>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</si>
  <si>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</si>
  <si>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</si>
  <si>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</si>
  <si>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</si>
  <si>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</si>
  <si>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</si>
  <si>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</si>
  <si>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</si>
  <si>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</si>
  <si>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</si>
  <si>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</si>
  <si>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</si>
  <si>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</si>
  <si>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</si>
  <si>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</si>
  <si>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</si>
  <si>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</si>
  <si>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</si>
  <si>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</si>
  <si>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</si>
  <si>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</si>
  <si>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</si>
  <si>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</si>
  <si>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</si>
  <si>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</si>
  <si>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</si>
  <si>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</si>
  <si>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</si>
  <si>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</si>
  <si>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</si>
  <si>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</si>
  <si>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</si>
  <si>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</si>
  <si>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</si>
  <si>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山梨県山梨市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</si>
  <si>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</si>
  <si>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</si>
  <si>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</si>
  <si>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</si>
  <si>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</si>
  <si>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</si>
  <si>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</si>
  <si>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</si>
  <si>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</si>
  <si>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</si>
  <si>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</si>
  <si>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</si>
  <si>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</si>
  <si>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</si>
  <si>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</si>
  <si>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</si>
  <si>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</si>
  <si>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</si>
  <si>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</si>
  <si>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</si>
  <si>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</si>
  <si>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</si>
  <si>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</si>
  <si>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</si>
  <si>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</si>
  <si>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</si>
  <si>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</si>
  <si>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</si>
  <si>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</si>
  <si>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</si>
  <si>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</si>
  <si>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</si>
  <si>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</si>
  <si>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</si>
  <si>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</si>
  <si>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</si>
  <si>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</si>
  <si>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</si>
  <si>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</si>
  <si>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</si>
  <si>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</si>
  <si>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</si>
  <si>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</si>
  <si>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</si>
  <si>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</si>
  <si>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</si>
  <si>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</si>
  <si>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</si>
  <si>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</si>
  <si>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</si>
  <si>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</si>
  <si>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</si>
  <si>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</si>
  <si>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</si>
  <si>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</si>
  <si>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</si>
  <si>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</si>
  <si>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</si>
  <si>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</si>
  <si>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</si>
  <si>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</si>
  <si>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</si>
  <si>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</si>
  <si>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</si>
  <si>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</si>
  <si>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</si>
  <si>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</si>
  <si>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</si>
  <si>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</si>
  <si>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</si>
  <si>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</si>
  <si>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</si>
  <si>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</si>
  <si>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</si>
  <si>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</si>
  <si>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</si>
  <si>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</si>
  <si>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</si>
  <si>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</si>
  <si>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</si>
  <si>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</si>
  <si>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</si>
  <si>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</si>
  <si>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</si>
  <si>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</si>
  <si>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</si>
  <si>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</si>
  <si>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</si>
  <si>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</si>
  <si>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</si>
  <si>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</si>
  <si>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</si>
  <si>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</si>
  <si>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</si>
  <si>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</si>
  <si>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</si>
  <si>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</si>
  <si>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</si>
  <si>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</si>
  <si>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</si>
  <si>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</si>
  <si>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</si>
  <si>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</si>
  <si>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</si>
  <si>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</si>
  <si>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</si>
  <si>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</si>
  <si>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</si>
  <si>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</si>
  <si>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</si>
  <si>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</si>
  <si>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</si>
  <si>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</si>
  <si>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</si>
  <si>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</si>
  <si>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</si>
  <si>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</si>
  <si>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</si>
  <si>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</si>
  <si>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</si>
  <si>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</si>
  <si>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</si>
  <si>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</si>
  <si>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観光施設</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</si>
  <si>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</si>
  <si>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</si>
  <si>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</si>
  <si>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</si>
  <si>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</si>
  <si>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</si>
  <si>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</si>
  <si>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</si>
  <si>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</si>
  <si>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</si>
  <si>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</si>
  <si>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</si>
  <si>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</si>
  <si>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</si>
  <si>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</si>
  <si>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</si>
  <si>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</si>
  <si>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</si>
  <si>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</si>
  <si>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</si>
  <si>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</si>
  <si>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</si>
  <si>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</si>
  <si>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</si>
  <si>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</si>
  <si>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山梨県山梨市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</si>
  <si>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</si>
  <si>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</si>
  <si>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</si>
  <si>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</si>
  <si>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</si>
  <si>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</si>
  <si>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</si>
  <si>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</si>
  <si>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</si>
  <si>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</si>
  <si>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</si>
  <si>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</si>
  <si>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</si>
  <si>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</si>
  <si>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</si>
  <si>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</si>
  <si>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</si>
  <si>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</si>
  <si>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</si>
  <si>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</si>
  <si>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</si>
  <si>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</si>
  <si>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</si>
  <si>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</si>
  <si>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</si>
  <si>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</si>
  <si>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</si>
  <si>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</si>
  <si>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</si>
  <si>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</si>
  <si>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</si>
  <si>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</si>
  <si>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</si>
  <si>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</si>
  <si>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</si>
  <si>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交通・火災災害共済事業特別会計</t>
    <phoneticPr fontId="5"/>
  </si>
  <si>
    <t>介護保険特別会計</t>
    <phoneticPr fontId="5"/>
  </si>
  <si>
    <t>居宅介護予防支援事業特別会計</t>
    <phoneticPr fontId="5"/>
  </si>
  <si>
    <t>-</t>
    <phoneticPr fontId="5"/>
  </si>
  <si>
    <t>水道事業会計</t>
    <phoneticPr fontId="5"/>
  </si>
  <si>
    <t>法適用企業</t>
    <phoneticPr fontId="5"/>
  </si>
  <si>
    <t>病院事業会計</t>
    <phoneticPr fontId="5"/>
  </si>
  <si>
    <t>法適用企業</t>
    <phoneticPr fontId="5"/>
  </si>
  <si>
    <t>下水道事業会計</t>
    <phoneticPr fontId="5"/>
  </si>
  <si>
    <t>浄化槽事業特別会計</t>
    <phoneticPr fontId="5"/>
  </si>
  <si>
    <t>法非適用企業</t>
    <phoneticPr fontId="5"/>
  </si>
  <si>
    <t>簡易水道事業特別会計</t>
    <phoneticPr fontId="5"/>
  </si>
  <si>
    <t>法非適用企業</t>
    <phoneticPr fontId="5"/>
  </si>
  <si>
    <t>活性化事業特別会計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</si>
  <si>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</si>
  <si>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</si>
  <si>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</si>
  <si>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</si>
  <si>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</si>
  <si>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</si>
  <si>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</si>
  <si>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</si>
  <si>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</si>
  <si>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</si>
  <si>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</si>
  <si>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</si>
  <si>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</si>
  <si>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</si>
  <si>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</si>
  <si>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</si>
  <si>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</si>
  <si>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</si>
  <si>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</si>
  <si>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</si>
  <si>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</si>
  <si>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</si>
  <si>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</si>
  <si>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</si>
  <si>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</si>
  <si>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</si>
  <si>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</si>
  <si>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</si>
  <si>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</si>
  <si>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</si>
  <si>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</si>
  <si>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</si>
  <si>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</si>
  <si>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</si>
  <si>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</si>
  <si>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</si>
  <si>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</si>
  <si>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</si>
  <si>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</si>
  <si>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</si>
  <si>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</si>
  <si>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</si>
  <si>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</si>
  <si>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</si>
  <si>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</si>
  <si>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</si>
  <si>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</si>
  <si>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</si>
  <si>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</si>
  <si>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</si>
  <si>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</si>
  <si>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</si>
  <si>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</si>
  <si>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</si>
  <si>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</si>
  <si>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</si>
  <si>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</si>
  <si>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</si>
  <si>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</si>
  <si>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</si>
  <si>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</si>
  <si>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</si>
  <si>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</si>
  <si>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</si>
  <si>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</si>
  <si>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</si>
  <si>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</si>
  <si>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</si>
  <si>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</si>
  <si>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</si>
  <si>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</si>
  <si>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</si>
  <si>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</si>
  <si>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</si>
  <si>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</si>
  <si>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</si>
  <si>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</si>
  <si>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</si>
  <si>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</si>
  <si>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</si>
  <si>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</si>
  <si>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</si>
  <si>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</si>
  <si>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</si>
  <si>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</si>
  <si>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</si>
  <si>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</si>
  <si>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</si>
  <si>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</si>
  <si>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</si>
  <si>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</si>
  <si>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</si>
  <si>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</si>
  <si>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</si>
  <si>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</si>
  <si>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</si>
  <si>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</si>
  <si>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</si>
  <si>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</si>
  <si>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</si>
  <si>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</si>
  <si>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</si>
  <si>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</si>
  <si>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</si>
  <si>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</si>
  <si>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</si>
  <si>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</si>
  <si>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</si>
  <si>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</si>
  <si>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</si>
  <si>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</si>
  <si>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</si>
  <si>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</si>
  <si>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</si>
  <si>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</si>
  <si>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</si>
  <si>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</si>
  <si>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</si>
  <si>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</si>
  <si>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</si>
  <si>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</si>
  <si>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</si>
  <si>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</si>
  <si>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</si>
  <si>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</si>
  <si>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</si>
  <si>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</si>
  <si>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</si>
  <si>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</si>
  <si>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</si>
  <si>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</si>
  <si>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</si>
  <si>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</si>
  <si>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</si>
  <si>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</si>
  <si>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</si>
  <si>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</si>
  <si>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</si>
  <si>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</si>
  <si>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</si>
  <si>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</si>
  <si>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</si>
  <si>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</si>
  <si>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</si>
  <si>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</si>
  <si>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</si>
  <si>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</si>
  <si>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</si>
  <si>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</si>
  <si>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</si>
  <si>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0.44</t>
  </si>
  <si>
    <t>▲ 1.64</t>
  </si>
  <si>
    <t>一般会計</t>
  </si>
  <si>
    <t>水道事業会計</t>
  </si>
  <si>
    <t>国民健康保険特別会計</t>
  </si>
  <si>
    <t>下水道事業会計</t>
  </si>
  <si>
    <t>介護保険特別会計</t>
  </si>
  <si>
    <t>病院事業会計</t>
  </si>
  <si>
    <t>交通・火災災害共済事業特別会計</t>
  </si>
  <si>
    <t>後期高齢者医療特別会計</t>
  </si>
  <si>
    <t>その他会計（赤字）</t>
  </si>
  <si>
    <t>その他会計（黒字）</t>
  </si>
  <si>
    <t>山梨市フルーツパーク株式会社</t>
  </si>
  <si>
    <t>有限会社みとみ</t>
  </si>
  <si>
    <t>東山梨行政事務組合</t>
  </si>
  <si>
    <t>東山梨環境衛生組合</t>
  </si>
  <si>
    <t>甲府・峡東地域ごみ処理施設事務組合</t>
  </si>
  <si>
    <t>峡東地域広域水道事業団</t>
  </si>
  <si>
    <t>山梨県後期高齢者医療広域連合（一般会計）</t>
  </si>
  <si>
    <t>山梨県後期高齢者医療広域連合（後期高齢者特別会計）</t>
  </si>
  <si>
    <t>市町村総合事務組合（一般会計）</t>
  </si>
  <si>
    <t>市町村総合事務組合（電子化事業及び会館管理・研修事業特別会計）</t>
  </si>
  <si>
    <t>市町村総合事務組合（一般廃棄物最終処分場事業特別会計）</t>
  </si>
  <si>
    <t>市町村総合事務組合（交通災害共済事業特別会計）</t>
  </si>
  <si>
    <t>市町村総合事務組合（入札参加資格審査事業費特別会計）</t>
  </si>
  <si>
    <t>地域振興基金</t>
    <rPh sb="0" eb="2">
      <t>チイキ</t>
    </rPh>
    <rPh sb="2" eb="4">
      <t>シンコウ</t>
    </rPh>
    <rPh sb="4" eb="6">
      <t>キキン</t>
    </rPh>
    <phoneticPr fontId="11"/>
  </si>
  <si>
    <t>地域福祉基金</t>
    <rPh sb="0" eb="2">
      <t>チイキ</t>
    </rPh>
    <rPh sb="2" eb="4">
      <t>フクシ</t>
    </rPh>
    <rPh sb="4" eb="6">
      <t>キキン</t>
    </rPh>
    <phoneticPr fontId="11"/>
  </si>
  <si>
    <t>ふるさと輝き基金</t>
    <rPh sb="4" eb="5">
      <t>カガヤ</t>
    </rPh>
    <rPh sb="6" eb="8">
      <t>キキン</t>
    </rPh>
    <phoneticPr fontId="11"/>
  </si>
  <si>
    <t>若者定住促進支援基金</t>
    <rPh sb="0" eb="2">
      <t>ワカモノ</t>
    </rPh>
    <rPh sb="2" eb="4">
      <t>テイジュウ</t>
    </rPh>
    <rPh sb="4" eb="6">
      <t>ソクシン</t>
    </rPh>
    <rPh sb="6" eb="8">
      <t>シエン</t>
    </rPh>
    <rPh sb="8" eb="10">
      <t>キキン</t>
    </rPh>
    <phoneticPr fontId="11"/>
  </si>
  <si>
    <t>中山間農村地域活性化基金</t>
    <rPh sb="0" eb="3">
      <t>チュウサンカン</t>
    </rPh>
    <rPh sb="3" eb="5">
      <t>ノウソン</t>
    </rPh>
    <rPh sb="5" eb="7">
      <t>チイキ</t>
    </rPh>
    <rPh sb="7" eb="10">
      <t>カッセイカ</t>
    </rPh>
    <rPh sb="10" eb="12">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</si>
  <si>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</si>
  <si>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</si>
  <si>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</si>
  <si>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</si>
  <si>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</si>
  <si>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</si>
  <si>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</si>
  <si>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</si>
  <si>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</si>
  <si>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</si>
  <si>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</si>
  <si>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t>
    <phoneticPr fontId="5"/>
  </si>
  <si>
    <t>将来負担比率</t>
    <phoneticPr fontId="5"/>
  </si>
  <si>
    <t xml:space="preserve"> </t>
    <phoneticPr fontId="5"/>
  </si>
  <si>
    <t xml:space="preserve"> </t>
    <phoneticPr fontId="5"/>
  </si>
  <si>
    <t>実質公債費比率は公債費の減により減少傾向にあるが、駅南地域整備事業などの大型の普通建設事業により地方債現在高が増額になったが、充当可能財源が増加したことにより、３．９ポイント減少した。
また、いずれの指数の分母になる標準財政規模も普通交付税の合併優遇措置の段階的縮減により減少傾向にあるとともに、大型の普通建設事業の影響を受け、公債費、地方債残高が増加するため、上記両比率ともに悪化が懸念される。</t>
    <phoneticPr fontId="5"/>
  </si>
  <si>
    <t xml:space="preserve">本市の将来負担比率については、駅南地域整備事業などの大型の普通建設事業による地方債現在高の大幅な増額により分子が増加し、普通交付税の合併優遇措置の段階的縮減による減少の影響から標準財政規模が減少し、分母も減少したが、充当可能財源が増加したことにより、３．９ポイント減少した。
有形固定資産減価償却率については、本市の施設が建設から３０年以上経っており、老朽化が懸念されるが、平成２７年度に市民会館・図書館大規模改修など新たな固定資産に投資しているため、指数の分母が増えているが、類似団体より低い水準となった。
</t>
    <rPh sb="108" eb="110">
      <t>ジュウトウ</t>
    </rPh>
    <rPh sb="110" eb="112">
      <t>カノウ</t>
    </rPh>
    <rPh sb="112" eb="114">
      <t>ザイゲン</t>
    </rPh>
    <rPh sb="115" eb="117">
      <t>ゾウカ</t>
    </rPh>
    <rPh sb="132" eb="134">
      <t>ゲンショウ</t>
    </rPh>
    <rPh sb="245" eb="246">
      <t>ヒク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</si>
</sst>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85459</c:v>
                </c:pt>
                <c:pt idx="3">
                  <c:v>83280</c:v>
                </c:pt>
                <c:pt idx="4">
                  <c:v>88968</c:v>
                </c:pt>
              </c:numCache>
            </c:numRef>
          </c:val>
          <c:smooth val="0"/>
          <c:extLst>
            <c:ext xmlns:c16="http://schemas.microsoft.com/office/drawing/2014/chart" uri="{C3380CC4-5D6E-409C-BE32-E72D297353CC}">
              <c16:uniqueId val="{00000000-26EF-4790-AF0E-83FF3CF0A07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80202</c:v>
                </c:pt>
                <c:pt idx="1">
                  <c:v>51663</c:v>
                </c:pt>
                <c:pt idx="2">
                  <c:v>97011</c:v>
                </c:pt>
                <c:pt idx="3">
                  <c:v>164933</c:v>
                </c:pt>
                <c:pt idx="4">
                  <c:v>117322</c:v>
                </c:pt>
              </c:numCache>
            </c:numRef>
          </c:val>
          <c:smooth val="0"/>
          <c:extLst>
            <c:ext xmlns:c16="http://schemas.microsoft.com/office/drawing/2014/chart" uri="{C3380CC4-5D6E-409C-BE32-E72D297353CC}">
              <c16:uniqueId val="{00000001-26EF-4790-AF0E-83FF3CF0A07E}"/>
            </c:ext>
          </c:extLst>
        </c:ser>
        <c:dLbls>
          <c:showLegendKey val="0"/>
          <c:showVal val="0"/>
          <c:showCatName val="0"/>
          <c:showSerName val="0"/>
          <c:showPercent val="0"/>
          <c:showBubbleSize val="0"/>
        </c:dLbls>
        <c:marker val="1"/>
        <c:smooth val="0"/>
        <c:axId val="287559520"/>
        <c:axId val="287560064"/>
      </c:lineChart>
      <c:catAx>
        <c:axId val="2875595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7560064"/>
        <c:crosses val="autoZero"/>
        <c:auto val="1"/>
        <c:lblAlgn val="ctr"/>
        <c:lblOffset val="100"/>
        <c:tickLblSkip val="1"/>
        <c:tickMarkSkip val="1"/>
        <c:noMultiLvlLbl val="0"/>
      </c:catAx>
      <c:valAx>
        <c:axId val="287560064"/>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75595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5.93</c:v>
                </c:pt>
                <c:pt idx="1">
                  <c:v>7.09</c:v>
                </c:pt>
                <c:pt idx="2">
                  <c:v>9.7100000000000009</c:v>
                </c:pt>
                <c:pt idx="3">
                  <c:v>11.03</c:v>
                </c:pt>
                <c:pt idx="4">
                  <c:v>9.5399999999999991</c:v>
                </c:pt>
              </c:numCache>
            </c:numRef>
          </c:val>
          <c:extLst>
            <c:ext xmlns:c16="http://schemas.microsoft.com/office/drawing/2014/chart" uri="{C3380CC4-5D6E-409C-BE32-E72D297353CC}">
              <c16:uniqueId val="{00000000-E3C5-4C7E-80A6-974B2C4A719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25.6</c:v>
                </c:pt>
                <c:pt idx="1">
                  <c:v>26.16</c:v>
                </c:pt>
                <c:pt idx="2">
                  <c:v>26.19</c:v>
                </c:pt>
                <c:pt idx="3">
                  <c:v>26.86</c:v>
                </c:pt>
                <c:pt idx="4">
                  <c:v>27.26</c:v>
                </c:pt>
              </c:numCache>
            </c:numRef>
          </c:val>
          <c:extLst>
            <c:ext xmlns:c16="http://schemas.microsoft.com/office/drawing/2014/chart" uri="{C3380CC4-5D6E-409C-BE32-E72D297353CC}">
              <c16:uniqueId val="{00000001-E3C5-4C7E-80A6-974B2C4A719D}"/>
            </c:ext>
          </c:extLst>
        </c:ser>
        <c:dLbls>
          <c:showLegendKey val="0"/>
          <c:showVal val="0"/>
          <c:showCatName val="0"/>
          <c:showSerName val="0"/>
          <c:showPercent val="0"/>
          <c:showBubbleSize val="0"/>
        </c:dLbls>
        <c:gapWidth val="250"/>
        <c:overlap val="100"/>
        <c:axId val="555465712"/>
        <c:axId val="5554591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-0.44</c:v>
                </c:pt>
                <c:pt idx="1">
                  <c:v>1.04</c:v>
                </c:pt>
                <c:pt idx="2">
                  <c:v>2.62</c:v>
                </c:pt>
                <c:pt idx="3">
                  <c:v>1.0900000000000001</c:v>
                </c:pt>
                <c:pt idx="4">
                  <c:v>-1.64</c:v>
                </c:pt>
              </c:numCache>
            </c:numRef>
          </c:val>
          <c:smooth val="0"/>
          <c:extLst>
            <c:ext xmlns:c16="http://schemas.microsoft.com/office/drawing/2014/chart" uri="{C3380CC4-5D6E-409C-BE32-E72D297353CC}">
              <c16:uniqueId val="{00000002-E3C5-4C7E-80A6-974B2C4A719D}"/>
            </c:ext>
          </c:extLst>
        </c:ser>
        <c:dLbls>
          <c:showLegendKey val="0"/>
          <c:showVal val="0"/>
          <c:showCatName val="0"/>
          <c:showSerName val="0"/>
          <c:showPercent val="0"/>
          <c:showBubbleSize val="0"/>
        </c:dLbls>
        <c:marker val="1"/>
        <c:smooth val="0"/>
        <c:axId val="555465712"/>
        <c:axId val="555459184"/>
      </c:lineChart>
      <c:catAx>
        <c:axId val="555465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55459184"/>
        <c:crosses val="autoZero"/>
        <c:auto val="1"/>
        <c:lblAlgn val="ctr"/>
        <c:lblOffset val="100"/>
        <c:tickLblSkip val="1"/>
        <c:tickMarkSkip val="1"/>
        <c:noMultiLvlLbl val="0"/>
      </c:catAx>
      <c:valAx>
        <c:axId val="555459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5465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2C94-4C84-9649-8DEF2DFCBE5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C94-4C84-9649-8DEF2DFCBE56}"/>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2-2C94-4C84-9649-8DEF2DFCBE56}"/>
            </c:ext>
          </c:extLst>
        </c:ser>
        <c:ser>
          <c:idx val="3"/>
          <c:order val="3"/>
          <c:tx>
            <c:strRef>
              <c:f>データシート!$A$30</c:f>
              <c:strCache>
                <c:ptCount val="1"/>
                <c:pt idx="0">
                  <c:v>交通・火災災害共済事業特別会計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0.03</c:v>
                </c:pt>
                <c:pt idx="2">
                  <c:v>#N/A</c:v>
                </c:pt>
                <c:pt idx="3">
                  <c:v>0.03</c:v>
                </c:pt>
                <c:pt idx="4">
                  <c:v>#N/A</c:v>
                </c:pt>
                <c:pt idx="5">
                  <c:v>0.03</c:v>
                </c:pt>
                <c:pt idx="6">
                  <c:v>#N/A</c:v>
                </c:pt>
                <c:pt idx="7">
                  <c:v>0.04</c:v>
                </c:pt>
                <c:pt idx="8">
                  <c:v>#N/A</c:v>
                </c:pt>
                <c:pt idx="9">
                  <c:v>0.02</c:v>
                </c:pt>
              </c:numCache>
            </c:numRef>
          </c:val>
          <c:extLst>
            <c:ext xmlns:c16="http://schemas.microsoft.com/office/drawing/2014/chart" uri="{C3380CC4-5D6E-409C-BE32-E72D297353CC}">
              <c16:uniqueId val="{00000003-2C94-4C84-9649-8DEF2DFCBE56}"/>
            </c:ext>
          </c:extLst>
        </c:ser>
        <c:ser>
          <c:idx val="4"/>
          <c:order val="4"/>
          <c:tx>
            <c:strRef>
              <c:f>データシート!$A$31</c:f>
              <c:strCache>
                <c:ptCount val="1"/>
                <c:pt idx="0">
                  <c:v>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0.03</c:v>
                </c:pt>
                <c:pt idx="2">
                  <c:v>#N/A</c:v>
                </c:pt>
                <c:pt idx="3">
                  <c:v>0.05</c:v>
                </c:pt>
                <c:pt idx="4">
                  <c:v>#N/A</c:v>
                </c:pt>
                <c:pt idx="5">
                  <c:v>0.09</c:v>
                </c:pt>
                <c:pt idx="6">
                  <c:v>#N/A</c:v>
                </c:pt>
                <c:pt idx="7">
                  <c:v>0.12</c:v>
                </c:pt>
                <c:pt idx="8">
                  <c:v>#N/A</c:v>
                </c:pt>
                <c:pt idx="9">
                  <c:v>0.16</c:v>
                </c:pt>
              </c:numCache>
            </c:numRef>
          </c:val>
          <c:extLst>
            <c:ext xmlns:c16="http://schemas.microsoft.com/office/drawing/2014/chart" uri="{C3380CC4-5D6E-409C-BE32-E72D297353CC}">
              <c16:uniqueId val="{00000004-2C94-4C84-9649-8DEF2DFCBE56}"/>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0.05</c:v>
                </c:pt>
                <c:pt idx="2">
                  <c:v>#N/A</c:v>
                </c:pt>
                <c:pt idx="3">
                  <c:v>0.11</c:v>
                </c:pt>
                <c:pt idx="4">
                  <c:v>#N/A</c:v>
                </c:pt>
                <c:pt idx="5">
                  <c:v>0.15</c:v>
                </c:pt>
                <c:pt idx="6">
                  <c:v>#N/A</c:v>
                </c:pt>
                <c:pt idx="7">
                  <c:v>0.28000000000000003</c:v>
                </c:pt>
                <c:pt idx="8">
                  <c:v>#N/A</c:v>
                </c:pt>
                <c:pt idx="9">
                  <c:v>0.26</c:v>
                </c:pt>
              </c:numCache>
            </c:numRef>
          </c:val>
          <c:extLst>
            <c:ext xmlns:c16="http://schemas.microsoft.com/office/drawing/2014/chart" uri="{C3380CC4-5D6E-409C-BE32-E72D297353CC}">
              <c16:uniqueId val="{00000005-2C94-4C84-9649-8DEF2DFCBE56}"/>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0.6</c:v>
                </c:pt>
              </c:numCache>
            </c:numRef>
          </c:val>
          <c:extLst>
            <c:ext xmlns:c16="http://schemas.microsoft.com/office/drawing/2014/chart" uri="{C3380CC4-5D6E-409C-BE32-E72D297353CC}">
              <c16:uniqueId val="{00000006-2C94-4C84-9649-8DEF2DFCBE56}"/>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1.06</c:v>
                </c:pt>
                <c:pt idx="2">
                  <c:v>#N/A</c:v>
                </c:pt>
                <c:pt idx="3">
                  <c:v>1.1299999999999999</c:v>
                </c:pt>
                <c:pt idx="4">
                  <c:v>#N/A</c:v>
                </c:pt>
                <c:pt idx="5">
                  <c:v>1.44</c:v>
                </c:pt>
                <c:pt idx="6">
                  <c:v>#N/A</c:v>
                </c:pt>
                <c:pt idx="7">
                  <c:v>1.32</c:v>
                </c:pt>
                <c:pt idx="8">
                  <c:v>#N/A</c:v>
                </c:pt>
                <c:pt idx="9">
                  <c:v>2.57</c:v>
                </c:pt>
              </c:numCache>
            </c:numRef>
          </c:val>
          <c:extLst>
            <c:ext xmlns:c16="http://schemas.microsoft.com/office/drawing/2014/chart" uri="{C3380CC4-5D6E-409C-BE32-E72D297353CC}">
              <c16:uniqueId val="{00000007-2C94-4C84-9649-8DEF2DFCBE5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5.64</c:v>
                </c:pt>
                <c:pt idx="2">
                  <c:v>#N/A</c:v>
                </c:pt>
                <c:pt idx="3">
                  <c:v>5.85</c:v>
                </c:pt>
                <c:pt idx="4">
                  <c:v>#N/A</c:v>
                </c:pt>
                <c:pt idx="5">
                  <c:v>5.81</c:v>
                </c:pt>
                <c:pt idx="6">
                  <c:v>#N/A</c:v>
                </c:pt>
                <c:pt idx="7">
                  <c:v>5.96</c:v>
                </c:pt>
                <c:pt idx="8">
                  <c:v>#N/A</c:v>
                </c:pt>
                <c:pt idx="9">
                  <c:v>6.46</c:v>
                </c:pt>
              </c:numCache>
            </c:numRef>
          </c:val>
          <c:extLst>
            <c:ext xmlns:c16="http://schemas.microsoft.com/office/drawing/2014/chart" uri="{C3380CC4-5D6E-409C-BE32-E72D297353CC}">
              <c16:uniqueId val="{00000008-2C94-4C84-9649-8DEF2DFCBE5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5.93</c:v>
                </c:pt>
                <c:pt idx="2">
                  <c:v>#N/A</c:v>
                </c:pt>
                <c:pt idx="3">
                  <c:v>7.09</c:v>
                </c:pt>
                <c:pt idx="4">
                  <c:v>#N/A</c:v>
                </c:pt>
                <c:pt idx="5">
                  <c:v>9.6999999999999993</c:v>
                </c:pt>
                <c:pt idx="6">
                  <c:v>#N/A</c:v>
                </c:pt>
                <c:pt idx="7">
                  <c:v>11.03</c:v>
                </c:pt>
                <c:pt idx="8">
                  <c:v>#N/A</c:v>
                </c:pt>
                <c:pt idx="9">
                  <c:v>9.5399999999999991</c:v>
                </c:pt>
              </c:numCache>
            </c:numRef>
          </c:val>
          <c:extLst>
            <c:ext xmlns:c16="http://schemas.microsoft.com/office/drawing/2014/chart" uri="{C3380CC4-5D6E-409C-BE32-E72D297353CC}">
              <c16:uniqueId val="{00000009-2C94-4C84-9649-8DEF2DFCBE56}"/>
            </c:ext>
          </c:extLst>
        </c:ser>
        <c:dLbls>
          <c:showLegendKey val="0"/>
          <c:showVal val="0"/>
          <c:showCatName val="0"/>
          <c:showSerName val="0"/>
          <c:showPercent val="0"/>
          <c:showBubbleSize val="0"/>
        </c:dLbls>
        <c:gapWidth val="150"/>
        <c:overlap val="100"/>
        <c:axId val="555456464"/>
        <c:axId val="555455376"/>
      </c:barChart>
      <c:catAx>
        <c:axId val="555456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5455376"/>
        <c:crosses val="autoZero"/>
        <c:auto val="1"/>
        <c:lblAlgn val="ctr"/>
        <c:lblOffset val="100"/>
        <c:tickLblSkip val="1"/>
        <c:tickMarkSkip val="1"/>
        <c:noMultiLvlLbl val="0"/>
      </c:catAx>
      <c:valAx>
        <c:axId val="555455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54564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2150</c:v>
                </c:pt>
                <c:pt idx="5">
                  <c:v>2179</c:v>
                </c:pt>
                <c:pt idx="8">
                  <c:v>2103</c:v>
                </c:pt>
                <c:pt idx="11">
                  <c:v>2060</c:v>
                </c:pt>
                <c:pt idx="14">
                  <c:v>2080</c:v>
                </c:pt>
              </c:numCache>
            </c:numRef>
          </c:val>
          <c:extLst>
            <c:ext xmlns:c16="http://schemas.microsoft.com/office/drawing/2014/chart" uri="{C3380CC4-5D6E-409C-BE32-E72D297353CC}">
              <c16:uniqueId val="{00000000-5D31-4402-A033-2D9A7E8387D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D31-4402-A033-2D9A7E8387D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4</c:v>
                </c:pt>
                <c:pt idx="3">
                  <c:v>15</c:v>
                </c:pt>
                <c:pt idx="6">
                  <c:v>15</c:v>
                </c:pt>
                <c:pt idx="9">
                  <c:v>15</c:v>
                </c:pt>
                <c:pt idx="12">
                  <c:v>17</c:v>
                </c:pt>
              </c:numCache>
            </c:numRef>
          </c:val>
          <c:extLst>
            <c:ext xmlns:c16="http://schemas.microsoft.com/office/drawing/2014/chart" uri="{C3380CC4-5D6E-409C-BE32-E72D297353CC}">
              <c16:uniqueId val="{00000002-5D31-4402-A033-2D9A7E8387D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97</c:v>
                </c:pt>
                <c:pt idx="3">
                  <c:v>97</c:v>
                </c:pt>
                <c:pt idx="6">
                  <c:v>110</c:v>
                </c:pt>
                <c:pt idx="9">
                  <c:v>112</c:v>
                </c:pt>
                <c:pt idx="12">
                  <c:v>136</c:v>
                </c:pt>
              </c:numCache>
            </c:numRef>
          </c:val>
          <c:extLst>
            <c:ext xmlns:c16="http://schemas.microsoft.com/office/drawing/2014/chart" uri="{C3380CC4-5D6E-409C-BE32-E72D297353CC}">
              <c16:uniqueId val="{00000003-5D31-4402-A033-2D9A7E8387D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735</c:v>
                </c:pt>
                <c:pt idx="3">
                  <c:v>724</c:v>
                </c:pt>
                <c:pt idx="6">
                  <c:v>756</c:v>
                </c:pt>
                <c:pt idx="9">
                  <c:v>710</c:v>
                </c:pt>
                <c:pt idx="12">
                  <c:v>591</c:v>
                </c:pt>
              </c:numCache>
            </c:numRef>
          </c:val>
          <c:extLst>
            <c:ext xmlns:c16="http://schemas.microsoft.com/office/drawing/2014/chart" uri="{C3380CC4-5D6E-409C-BE32-E72D297353CC}">
              <c16:uniqueId val="{00000004-5D31-4402-A033-2D9A7E8387D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D31-4402-A033-2D9A7E8387D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D31-4402-A033-2D9A7E8387D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2381</c:v>
                </c:pt>
                <c:pt idx="3">
                  <c:v>2335</c:v>
                </c:pt>
                <c:pt idx="6">
                  <c:v>2245</c:v>
                </c:pt>
                <c:pt idx="9">
                  <c:v>2188</c:v>
                </c:pt>
                <c:pt idx="12">
                  <c:v>2207</c:v>
                </c:pt>
              </c:numCache>
            </c:numRef>
          </c:val>
          <c:extLst>
            <c:ext xmlns:c16="http://schemas.microsoft.com/office/drawing/2014/chart" uri="{C3380CC4-5D6E-409C-BE32-E72D297353CC}">
              <c16:uniqueId val="{00000007-5D31-4402-A033-2D9A7E8387D6}"/>
            </c:ext>
          </c:extLst>
        </c:ser>
        <c:dLbls>
          <c:showLegendKey val="0"/>
          <c:showVal val="0"/>
          <c:showCatName val="0"/>
          <c:showSerName val="0"/>
          <c:showPercent val="0"/>
          <c:showBubbleSize val="0"/>
        </c:dLbls>
        <c:gapWidth val="100"/>
        <c:overlap val="100"/>
        <c:axId val="555450480"/>
        <c:axId val="5554510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1067</c:v>
                </c:pt>
                <c:pt idx="2">
                  <c:v>#N/A</c:v>
                </c:pt>
                <c:pt idx="3">
                  <c:v>#N/A</c:v>
                </c:pt>
                <c:pt idx="4">
                  <c:v>992</c:v>
                </c:pt>
                <c:pt idx="5">
                  <c:v>#N/A</c:v>
                </c:pt>
                <c:pt idx="6">
                  <c:v>#N/A</c:v>
                </c:pt>
                <c:pt idx="7">
                  <c:v>1023</c:v>
                </c:pt>
                <c:pt idx="8">
                  <c:v>#N/A</c:v>
                </c:pt>
                <c:pt idx="9">
                  <c:v>#N/A</c:v>
                </c:pt>
                <c:pt idx="10">
                  <c:v>965</c:v>
                </c:pt>
                <c:pt idx="11">
                  <c:v>#N/A</c:v>
                </c:pt>
                <c:pt idx="12">
                  <c:v>#N/A</c:v>
                </c:pt>
                <c:pt idx="13">
                  <c:v>871</c:v>
                </c:pt>
                <c:pt idx="14">
                  <c:v>#N/A</c:v>
                </c:pt>
              </c:numCache>
            </c:numRef>
          </c:val>
          <c:smooth val="0"/>
          <c:extLst>
            <c:ext xmlns:c16="http://schemas.microsoft.com/office/drawing/2014/chart" uri="{C3380CC4-5D6E-409C-BE32-E72D297353CC}">
              <c16:uniqueId val="{00000008-5D31-4402-A033-2D9A7E8387D6}"/>
            </c:ext>
          </c:extLst>
        </c:ser>
        <c:dLbls>
          <c:showLegendKey val="0"/>
          <c:showVal val="0"/>
          <c:showCatName val="0"/>
          <c:showSerName val="0"/>
          <c:showPercent val="0"/>
          <c:showBubbleSize val="0"/>
        </c:dLbls>
        <c:marker val="1"/>
        <c:smooth val="0"/>
        <c:axId val="555450480"/>
        <c:axId val="555451024"/>
      </c:lineChart>
      <c:catAx>
        <c:axId val="555450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5451024"/>
        <c:crosses val="autoZero"/>
        <c:auto val="1"/>
        <c:lblAlgn val="ctr"/>
        <c:lblOffset val="100"/>
        <c:tickLblSkip val="1"/>
        <c:tickMarkSkip val="1"/>
        <c:noMultiLvlLbl val="0"/>
      </c:catAx>
      <c:valAx>
        <c:axId val="5554510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5450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20486</c:v>
                </c:pt>
                <c:pt idx="5">
                  <c:v>20255</c:v>
                </c:pt>
                <c:pt idx="8">
                  <c:v>20792</c:v>
                </c:pt>
                <c:pt idx="11">
                  <c:v>22821</c:v>
                </c:pt>
                <c:pt idx="14">
                  <c:v>23053</c:v>
                </c:pt>
              </c:numCache>
            </c:numRef>
          </c:val>
          <c:extLst>
            <c:ext xmlns:c16="http://schemas.microsoft.com/office/drawing/2014/chart" uri="{C3380CC4-5D6E-409C-BE32-E72D297353CC}">
              <c16:uniqueId val="{00000000-A647-4E4D-80C7-BC54A50487C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2115</c:v>
                </c:pt>
                <c:pt idx="5">
                  <c:v>1936</c:v>
                </c:pt>
                <c:pt idx="8">
                  <c:v>1814</c:v>
                </c:pt>
                <c:pt idx="11">
                  <c:v>1638</c:v>
                </c:pt>
                <c:pt idx="14">
                  <c:v>1774</c:v>
                </c:pt>
              </c:numCache>
            </c:numRef>
          </c:val>
          <c:extLst>
            <c:ext xmlns:c16="http://schemas.microsoft.com/office/drawing/2014/chart" uri="{C3380CC4-5D6E-409C-BE32-E72D297353CC}">
              <c16:uniqueId val="{00000001-A647-4E4D-80C7-BC54A50487C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4507</c:v>
                </c:pt>
                <c:pt idx="5">
                  <c:v>4522</c:v>
                </c:pt>
                <c:pt idx="8">
                  <c:v>4601</c:v>
                </c:pt>
                <c:pt idx="11">
                  <c:v>4675</c:v>
                </c:pt>
                <c:pt idx="14">
                  <c:v>4965</c:v>
                </c:pt>
              </c:numCache>
            </c:numRef>
          </c:val>
          <c:extLst>
            <c:ext xmlns:c16="http://schemas.microsoft.com/office/drawing/2014/chart" uri="{C3380CC4-5D6E-409C-BE32-E72D297353CC}">
              <c16:uniqueId val="{00000002-A647-4E4D-80C7-BC54A50487C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647-4E4D-80C7-BC54A50487C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647-4E4D-80C7-BC54A50487C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50</c:v>
                </c:pt>
                <c:pt idx="3">
                  <c:v>15</c:v>
                </c:pt>
                <c:pt idx="6">
                  <c:v>11</c:v>
                </c:pt>
                <c:pt idx="9">
                  <c:v>8</c:v>
                </c:pt>
                <c:pt idx="12">
                  <c:v>6</c:v>
                </c:pt>
              </c:numCache>
            </c:numRef>
          </c:val>
          <c:extLst>
            <c:ext xmlns:c16="http://schemas.microsoft.com/office/drawing/2014/chart" uri="{C3380CC4-5D6E-409C-BE32-E72D297353CC}">
              <c16:uniqueId val="{00000005-A647-4E4D-80C7-BC54A50487C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3247</c:v>
                </c:pt>
                <c:pt idx="3">
                  <c:v>3083</c:v>
                </c:pt>
                <c:pt idx="6">
                  <c:v>3104</c:v>
                </c:pt>
                <c:pt idx="9">
                  <c:v>3044</c:v>
                </c:pt>
                <c:pt idx="12">
                  <c:v>2851</c:v>
                </c:pt>
              </c:numCache>
            </c:numRef>
          </c:val>
          <c:extLst>
            <c:ext xmlns:c16="http://schemas.microsoft.com/office/drawing/2014/chart" uri="{C3380CC4-5D6E-409C-BE32-E72D297353CC}">
              <c16:uniqueId val="{00000006-A647-4E4D-80C7-BC54A50487C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989</c:v>
                </c:pt>
                <c:pt idx="3">
                  <c:v>1080</c:v>
                </c:pt>
                <c:pt idx="6">
                  <c:v>1667</c:v>
                </c:pt>
                <c:pt idx="9">
                  <c:v>2277</c:v>
                </c:pt>
                <c:pt idx="12">
                  <c:v>2167</c:v>
                </c:pt>
              </c:numCache>
            </c:numRef>
          </c:val>
          <c:extLst>
            <c:ext xmlns:c16="http://schemas.microsoft.com/office/drawing/2014/chart" uri="{C3380CC4-5D6E-409C-BE32-E72D297353CC}">
              <c16:uniqueId val="{00000007-A647-4E4D-80C7-BC54A50487C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11390</c:v>
                </c:pt>
                <c:pt idx="3">
                  <c:v>11265</c:v>
                </c:pt>
                <c:pt idx="6">
                  <c:v>11076</c:v>
                </c:pt>
                <c:pt idx="9">
                  <c:v>10701</c:v>
                </c:pt>
                <c:pt idx="12">
                  <c:v>9862</c:v>
                </c:pt>
              </c:numCache>
            </c:numRef>
          </c:val>
          <c:extLst>
            <c:ext xmlns:c16="http://schemas.microsoft.com/office/drawing/2014/chart" uri="{C3380CC4-5D6E-409C-BE32-E72D297353CC}">
              <c16:uniqueId val="{00000008-A647-4E4D-80C7-BC54A50487C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290</c:v>
                </c:pt>
                <c:pt idx="3">
                  <c:v>276</c:v>
                </c:pt>
                <c:pt idx="6">
                  <c:v>261</c:v>
                </c:pt>
                <c:pt idx="9">
                  <c:v>246</c:v>
                </c:pt>
                <c:pt idx="12">
                  <c:v>231</c:v>
                </c:pt>
              </c:numCache>
            </c:numRef>
          </c:val>
          <c:extLst>
            <c:ext xmlns:c16="http://schemas.microsoft.com/office/drawing/2014/chart" uri="{C3380CC4-5D6E-409C-BE32-E72D297353CC}">
              <c16:uniqueId val="{00000009-A647-4E4D-80C7-BC54A50487C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21578</c:v>
                </c:pt>
                <c:pt idx="3">
                  <c:v>20904</c:v>
                </c:pt>
                <c:pt idx="6">
                  <c:v>21094</c:v>
                </c:pt>
                <c:pt idx="9">
                  <c:v>23732</c:v>
                </c:pt>
                <c:pt idx="12">
                  <c:v>25009</c:v>
                </c:pt>
              </c:numCache>
            </c:numRef>
          </c:val>
          <c:extLst>
            <c:ext xmlns:c16="http://schemas.microsoft.com/office/drawing/2014/chart" uri="{C3380CC4-5D6E-409C-BE32-E72D297353CC}">
              <c16:uniqueId val="{0000000A-A647-4E4D-80C7-BC54A50487C6}"/>
            </c:ext>
          </c:extLst>
        </c:ser>
        <c:dLbls>
          <c:showLegendKey val="0"/>
          <c:showVal val="0"/>
          <c:showCatName val="0"/>
          <c:showSerName val="0"/>
          <c:showPercent val="0"/>
          <c:showBubbleSize val="0"/>
        </c:dLbls>
        <c:gapWidth val="100"/>
        <c:overlap val="100"/>
        <c:axId val="555459728"/>
        <c:axId val="5554640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10438</c:v>
                </c:pt>
                <c:pt idx="2">
                  <c:v>#N/A</c:v>
                </c:pt>
                <c:pt idx="3">
                  <c:v>#N/A</c:v>
                </c:pt>
                <c:pt idx="4">
                  <c:v>9909</c:v>
                </c:pt>
                <c:pt idx="5">
                  <c:v>#N/A</c:v>
                </c:pt>
                <c:pt idx="6">
                  <c:v>#N/A</c:v>
                </c:pt>
                <c:pt idx="7">
                  <c:v>10007</c:v>
                </c:pt>
                <c:pt idx="8">
                  <c:v>#N/A</c:v>
                </c:pt>
                <c:pt idx="9">
                  <c:v>#N/A</c:v>
                </c:pt>
                <c:pt idx="10">
                  <c:v>10874</c:v>
                </c:pt>
                <c:pt idx="11">
                  <c:v>#N/A</c:v>
                </c:pt>
                <c:pt idx="12">
                  <c:v>#N/A</c:v>
                </c:pt>
                <c:pt idx="13">
                  <c:v>10334</c:v>
                </c:pt>
                <c:pt idx="14">
                  <c:v>#N/A</c:v>
                </c:pt>
              </c:numCache>
            </c:numRef>
          </c:val>
          <c:smooth val="0"/>
          <c:extLst>
            <c:ext xmlns:c16="http://schemas.microsoft.com/office/drawing/2014/chart" uri="{C3380CC4-5D6E-409C-BE32-E72D297353CC}">
              <c16:uniqueId val="{0000000B-A647-4E4D-80C7-BC54A50487C6}"/>
            </c:ext>
          </c:extLst>
        </c:ser>
        <c:dLbls>
          <c:showLegendKey val="0"/>
          <c:showVal val="0"/>
          <c:showCatName val="0"/>
          <c:showSerName val="0"/>
          <c:showPercent val="0"/>
          <c:showBubbleSize val="0"/>
        </c:dLbls>
        <c:marker val="1"/>
        <c:smooth val="0"/>
        <c:axId val="555459728"/>
        <c:axId val="555464080"/>
      </c:lineChart>
      <c:catAx>
        <c:axId val="555459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55464080"/>
        <c:crosses val="autoZero"/>
        <c:auto val="1"/>
        <c:lblAlgn val="ctr"/>
        <c:lblOffset val="100"/>
        <c:tickLblSkip val="1"/>
        <c:tickMarkSkip val="1"/>
        <c:noMultiLvlLbl val="0"/>
      </c:catAx>
      <c:valAx>
        <c:axId val="555464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5459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2764</c:v>
                </c:pt>
                <c:pt idx="1">
                  <c:v>2765</c:v>
                </c:pt>
                <c:pt idx="2">
                  <c:v>2766</c:v>
                </c:pt>
              </c:numCache>
            </c:numRef>
          </c:val>
          <c:extLst>
            <c:ext xmlns:c16="http://schemas.microsoft.com/office/drawing/2014/chart" uri="{C3380CC4-5D6E-409C-BE32-E72D297353CC}">
              <c16:uniqueId val="{00000000-AFFE-4591-B381-B3B4FCB0AC1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803</c:v>
                </c:pt>
                <c:pt idx="1">
                  <c:v>803</c:v>
                </c:pt>
                <c:pt idx="2">
                  <c:v>803</c:v>
                </c:pt>
              </c:numCache>
            </c:numRef>
          </c:val>
          <c:extLst>
            <c:ext xmlns:c16="http://schemas.microsoft.com/office/drawing/2014/chart" uri="{C3380CC4-5D6E-409C-BE32-E72D297353CC}">
              <c16:uniqueId val="{00000001-AFFE-4591-B381-B3B4FCB0AC1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1314</c:v>
                </c:pt>
                <c:pt idx="1">
                  <c:v>1722</c:v>
                </c:pt>
                <c:pt idx="2">
                  <c:v>2173</c:v>
                </c:pt>
              </c:numCache>
            </c:numRef>
          </c:val>
          <c:extLst>
            <c:ext xmlns:c16="http://schemas.microsoft.com/office/drawing/2014/chart" uri="{C3380CC4-5D6E-409C-BE32-E72D297353CC}">
              <c16:uniqueId val="{00000002-AFFE-4591-B381-B3B4FCB0AC11}"/>
            </c:ext>
          </c:extLst>
        </c:ser>
        <c:dLbls>
          <c:showLegendKey val="0"/>
          <c:showVal val="0"/>
          <c:showCatName val="0"/>
          <c:showSerName val="0"/>
          <c:showPercent val="0"/>
          <c:showBubbleSize val="0"/>
        </c:dLbls>
        <c:gapWidth val="120"/>
        <c:overlap val="100"/>
        <c:axId val="555460816"/>
        <c:axId val="555462448"/>
      </c:barChart>
      <c:catAx>
        <c:axId val="555460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55462448"/>
        <c:crosses val="autoZero"/>
        <c:auto val="1"/>
        <c:lblAlgn val="ctr"/>
        <c:lblOffset val="100"/>
        <c:tickLblSkip val="1"/>
        <c:tickMarkSkip val="1"/>
        <c:noMultiLvlLbl val="0"/>
      </c:catAx>
      <c:valAx>
        <c:axId val="5554624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55460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{FBDAA454-B613-4F05-9911-B3E4328F02C2}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EF69-4F62-B0A6-27BB0B681CF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{0526EFC1-5571-4DE8-9E3B-0EDC9CDECDE7}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F69-4F62-B0A6-27BB0B681CF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{941783B5-6CF5-4336-A23B-1776451DD385}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F69-4F62-B0A6-27BB0B681CF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{BC925919-223C-425E-9320-38C546BC2B63}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F69-4F62-B0A6-27BB0B681CF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{9CB408F9-D333-41F6-B238-8F7545B98522}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F69-4F62-B0A6-27BB0B681CFC}"/>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{F084D754-28D9-4874-8DE6-9A152A08A07F}</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EF69-4F62-B0A6-27BB0B681CFC}"/>
                </c:ext>
              </c:extLst>
            </c:dLbl>
            <c:dLbl>
              <c:idx val="16"/>
              <c:layout/>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{FE7F1FD1-CA00-4C63-B13C-27BD49FEFE01}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EF69-4F62-B0A6-27BB0B681CFC}"/>
                </c:ext>
              </c:extLst>
            </c:dLbl>
            <c:dLbl>
              <c:idx val="24"/>
              <c:layout>
                <c:manualLayout>
                  <c:x val="0"/>
                  <c:y val="-4.1128625174995589E-3"/>
                </c:manualLayout>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{40C047AC-DFFA-4B51-B263-1F1B8711088F}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EF69-4F62-B0A6-27BB0B681CFC}"/>
                </c:ext>
              </c:extLst>
            </c:dLbl>
            <c:dLbl>
              <c:idx val="32"/>
              <c:layout>
                <c:manualLayout>
                  <c:x val="0"/>
                  <c:y val="4.1128625174995381E-3"/>
                </c:manualLayout>
              </c:layout>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{E9E971D0-4D14-40CE-82EB-3FE6897605BA}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EF69-4F62-B0A6-27BB0B681CF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49.2</c:v>
                </c:pt>
                <c:pt idx="24">
                  <c:v>49.3</c:v>
                </c:pt>
                <c:pt idx="32">
                  <c:v>49.4</c:v>
                </c:pt>
              </c:numCache>
            </c:numRef>
          </c:xVal>
          <c:yVal>
            <c:numRef>
              <c:f>公会計指標分析・財政指標組合せ分析表!$BP$51:$DC$51</c:f>
              <c:numCache>
                <c:formatCode>#,##0.0;"▲ "#,##0.0</c:formatCode>
                <c:ptCount val="40"/>
                <c:pt idx="16">
                  <c:v>115.8</c:v>
                </c:pt>
                <c:pt idx="24">
                  <c:v>129.19999999999999</c:v>
                </c:pt>
                <c:pt idx="32">
                  <c:v>125.3</c:v>
                </c:pt>
              </c:numCache>
            </c:numRef>
          </c:yVal>
          <c:smooth val="0"/>
          <c:extLst>
            <c:ext xmlns:c16="http://schemas.microsoft.com/office/drawing/2014/chart" uri="{C3380CC4-5D6E-409C-BE32-E72D297353CC}">
              <c16:uniqueId val="{00000009-EF69-4F62-B0A6-27BB0B681CF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{185B534D-F753-4334-BCE4-FF905C234A56}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EF69-4F62-B0A6-27BB0B681CF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{09C1886A-A3D5-4B58-94B4-9D1CBCEED43B}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F69-4F62-B0A6-27BB0B681CF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{05F08A07-5E74-4FC0-95AE-6406C7D30A98}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F69-4F62-B0A6-27BB0B681CF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{8E7D162E-3726-45DA-87F4-D227A1013269}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F69-4F62-B0A6-27BB0B681CF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{DF5B2642-77E3-43DD-BC83-833F8D5C932E}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F69-4F62-B0A6-27BB0B681CFC}"/>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{ED7FB0C1-F8ED-4A20-AE2C-7723F92E9FA9}</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EF69-4F62-B0A6-27BB0B681CFC}"/>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{FDEB7517-044F-4799-BAC7-792331F50F2E}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EF69-4F62-B0A6-27BB0B681CFC}"/>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{87D9370C-058A-45A3-88FB-0C8C088CEFEB}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EF69-4F62-B0A6-27BB0B681CFC}"/>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{7D33F767-77A1-4FA6-932A-E643CF973429}</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EF69-4F62-B0A6-27BB0B681CF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52.9</c:v>
                </c:pt>
                <c:pt idx="24">
                  <c:v>58.3</c:v>
                </c:pt>
                <c:pt idx="32">
                  <c:v>58.8</c:v>
                </c:pt>
              </c:numCache>
            </c:numRef>
          </c:xVal>
          <c:yVal>
            <c:numRef>
              <c:f>公会計指標分析・財政指標組合せ分析表!$BP$55:$DC$55</c:f>
              <c:numCache>
                <c:formatCode>#,##0.0;"▲ "#,##0.0</c:formatCode>
                <c:ptCount val="40"/>
                <c:pt idx="16">
                  <c:v>58.5</c:v>
                </c:pt>
                <c:pt idx="24">
                  <c:v>54.6</c:v>
                </c:pt>
                <c:pt idx="32">
                  <c:v>53.2</c:v>
                </c:pt>
              </c:numCache>
            </c:numRef>
          </c:yVal>
          <c:smooth val="0"/>
          <c:extLst>
            <c:ext xmlns:c16="http://schemas.microsoft.com/office/drawing/2014/chart" uri="{C3380CC4-5D6E-409C-BE32-E72D297353CC}">
              <c16:uniqueId val="{00000013-EF69-4F62-B0A6-27BB0B681CFC}"/>
            </c:ext>
          </c:extLst>
        </c:ser>
        <c:dLbls>
          <c:showLegendKey val="0"/>
          <c:showVal val="1"/>
          <c:showCatName val="0"/>
          <c:showSerName val="0"/>
          <c:showPercent val="0"/>
          <c:showBubbleSize val="0"/>
        </c:dLbls>
        <c:axId val="555452112"/>
        <c:axId val="555452656"/>
      </c:scatterChart>
      <c:valAx>
        <c:axId val="555452112"/>
        <c:scaling>
          <c:orientation val="minMax"/>
          <c:max val="59.6"/>
          <c:min val="48.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55452656"/>
        <c:crosses val="autoZero"/>
        <c:crossBetween val="midCat"/>
      </c:valAx>
      <c:valAx>
        <c:axId val="555452656"/>
        <c:scaling>
          <c:orientation val="minMax"/>
          <c:max val="142"/>
          <c:min val="4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554521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{16027348-38A7-4872-BDC6-431750703C40}</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0349-4E9A-B0F0-0F58CB4FBA3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{4740B1DD-470C-4C26-BA09-8EEFB270D597}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349-4E9A-B0F0-0F58CB4FBA3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{7D00DF52-7EF2-4B98-853F-E4EDADC75864}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349-4E9A-B0F0-0F58CB4FBA3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{E7B682CA-4115-4D6D-AB7F-1CC521A837DC}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349-4E9A-B0F0-0F58CB4FBA3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{893CF293-5E91-44CB-A4E1-B1429F840F5F}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349-4E9A-B0F0-0F58CB4FBA36}"/>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{319C8479-1443-45F7-9F88-03BAF31A5A66}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0349-4E9A-B0F0-0F58CB4FBA36}"/>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{F9D83D6C-6672-4A15-ABF2-285A29EDF6CC}</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0349-4E9A-B0F0-0F58CB4FBA36}"/>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{CCD60FCB-173A-4684-908F-A961006E36F4}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0349-4E9A-B0F0-0F58CB4FBA36}"/>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{B26AA578-B409-4844-9969-C125F815B58A}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0349-4E9A-B0F0-0F58CB4FBA3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c:v>
                </c:pt>
                <c:pt idx="8">
                  <c:v>12.3</c:v>
                </c:pt>
                <c:pt idx="16">
                  <c:v>11.8</c:v>
                </c:pt>
                <c:pt idx="24">
                  <c:v>11.6</c:v>
                </c:pt>
                <c:pt idx="32">
                  <c:v>11.2</c:v>
                </c:pt>
              </c:numCache>
            </c:numRef>
          </c:xVal>
          <c:yVal>
            <c:numRef>
              <c:f>公会計指標分析・財政指標組合せ分析表!$BP$73:$DC$73</c:f>
              <c:numCache>
                <c:formatCode>#,##0.0;"▲ "#,##0.0</c:formatCode>
                <c:ptCount val="40"/>
                <c:pt idx="0">
                  <c:v>117.7</c:v>
                </c:pt>
                <c:pt idx="8">
                  <c:v>115.3</c:v>
                </c:pt>
                <c:pt idx="16">
                  <c:v>115.8</c:v>
                </c:pt>
                <c:pt idx="24">
                  <c:v>129.19999999999999</c:v>
                </c:pt>
                <c:pt idx="32">
                  <c:v>125.3</c:v>
                </c:pt>
              </c:numCache>
            </c:numRef>
          </c:yVal>
          <c:smooth val="0"/>
          <c:extLst>
            <c:ext xmlns:c16="http://schemas.microsoft.com/office/drawing/2014/chart" uri="{C3380CC4-5D6E-409C-BE32-E72D297353CC}">
              <c16:uniqueId val="{00000009-0349-4E9A-B0F0-0F58CB4FBA3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{5E7FF227-3524-4381-B0C3-B47E7B180634}</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0349-4E9A-B0F0-0F58CB4FBA3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{2B44CD69-9986-464E-8974-0E5F41535EAF}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349-4E9A-B0F0-0F58CB4FBA3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{54431822-9D78-4759-A862-06CF4D2144C1}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349-4E9A-B0F0-0F58CB4FBA3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{97BA119B-A31E-4E1B-A3C3-FA81AEDF7047}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349-4E9A-B0F0-0F58CB4FBA3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{D2697CA5-3154-4711-8174-A4FD2D2402BE}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349-4E9A-B0F0-0F58CB4FBA36}"/>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{8EFA9A83-4E6A-465A-B25C-9FBB144BBF0F}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0349-4E9A-B0F0-0F58CB4FBA36}"/>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{E658B758-49EC-4813-8F97-07D159EFF9BE}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0349-4E9A-B0F0-0F58CB4FBA36}"/>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{64CCD464-B88F-4B57-8EC0-7BFFEEB1C892}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0349-4E9A-B0F0-0F58CB4FBA36}"/>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{571C9BA0-3258-4A83-B59B-EA61F58F14B3}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0349-4E9A-B0F0-0F58CB4FBA3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10.7</c:v>
                </c:pt>
                <c:pt idx="24">
                  <c:v>10</c:v>
                </c:pt>
                <c:pt idx="32">
                  <c:v>9.8000000000000007</c:v>
                </c:pt>
              </c:numCache>
            </c:numRef>
          </c:xVal>
          <c:yVal>
            <c:numRef>
              <c:f>公会計指標分析・財政指標組合せ分析表!$BP$77:$DC$77</c:f>
              <c:numCache>
                <c:formatCode>#,##0.0;"▲ "#,##0.0</c:formatCode>
                <c:ptCount val="40"/>
                <c:pt idx="0">
                  <c:v>65.3</c:v>
                </c:pt>
                <c:pt idx="8">
                  <c:v>60.8</c:v>
                </c:pt>
                <c:pt idx="16">
                  <c:v>58.5</c:v>
                </c:pt>
                <c:pt idx="24">
                  <c:v>54.6</c:v>
                </c:pt>
                <c:pt idx="32">
                  <c:v>53.2</c:v>
                </c:pt>
              </c:numCache>
            </c:numRef>
          </c:yVal>
          <c:smooth val="0"/>
          <c:extLst>
            <c:ext xmlns:c16="http://schemas.microsoft.com/office/drawing/2014/chart" uri="{C3380CC4-5D6E-409C-BE32-E72D297353CC}">
              <c16:uniqueId val="{00000013-0349-4E9A-B0F0-0F58CB4FBA36}"/>
            </c:ext>
          </c:extLst>
        </c:ser>
        <c:dLbls>
          <c:showLegendKey val="0"/>
          <c:showVal val="1"/>
          <c:showCatName val="0"/>
          <c:showSerName val="0"/>
          <c:showPercent val="0"/>
          <c:showBubbleSize val="0"/>
        </c:dLbls>
        <c:axId val="555464624"/>
        <c:axId val="555462992"/>
      </c:scatterChart>
      <c:valAx>
        <c:axId val="555464624"/>
        <c:scaling>
          <c:orientation val="minMax"/>
          <c:max val="13.299999999999999"/>
          <c:min val="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55462992"/>
        <c:crosses val="autoZero"/>
        <c:crossBetween val="midCat"/>
      </c:valAx>
      <c:valAx>
        <c:axId val="555462992"/>
        <c:scaling>
          <c:orientation val="minMax"/>
          <c:max val="142"/>
          <c:min val="4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5546462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35,432
35,249
289.80
20,742,859
19,478,764
968,226
10,147,991
25,009,471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125.3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財政力指数は前年度及び前々年度と同数であり、ほぼ類似団体の平均的指数と同数として推移している。</a:t>
          </a:r>
          <a:endParaRPr kumimoji="0"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しかしながら全国平均、県内平均と比較するといずれも大きく下回り、特に県平均との比較では</a:t>
          </a:r>
          <a:r>
            <a:rPr kumimoji="1" lang="en-US"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0.12</a:t>
          </a:r>
          <a:r>
            <a:rPr kumimoji="1"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ポイントも下回</a:t>
          </a:r>
          <a:r>
            <a:rPr kumimoji="1" lang="ja-JP" altLang="en-US"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っている</a:t>
          </a:r>
          <a:r>
            <a:rPr kumimoji="1"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0"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本市の市税収入の内訳をみると、個人住民税と固定資産税との合計が市税収入全体の</a:t>
          </a:r>
          <a:r>
            <a:rPr kumimoji="1" lang="en-US"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82</a:t>
          </a:r>
          <a:r>
            <a:rPr kumimoji="1"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％を占め、法人市民税は立地企業が極端に少ないことから全体の</a:t>
          </a:r>
          <a:r>
            <a:rPr kumimoji="1" lang="en-US"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4</a:t>
          </a:r>
          <a:r>
            <a:rPr kumimoji="1"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％しかない状態となっている。</a:t>
          </a:r>
          <a:endParaRPr kumimoji="0"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このため、</a:t>
          </a:r>
          <a:r>
            <a:rPr kumimoji="1" lang="ja-JP" altLang="en-US"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「山梨市総合戦略</a:t>
          </a:r>
          <a:r>
            <a:rPr kumimoji="1"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」においてインフラ整備を実施するとともに積極的な企業誘致を行い、新たな課税客体の創設に取り組むこととしているほか、第</a:t>
          </a:r>
          <a:r>
            <a:rPr kumimoji="1" lang="en-US"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a:t>
          </a:r>
          <a:r>
            <a:rPr kumimoji="1"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次行政改革大綱に基づく集中改革プランにより、税の収納率向上対策、納税者への意識啓発及び差押えの強化等更なる収納率の向上を目指すこととしている。</a:t>
          </a:r>
          <a:endParaRPr kumimoji="0"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また、歳出においては定員適正化計画に基づく総人件費の削減、未利用財産の処分、指定管理者制度等を活用した民間委託等の推進などを推し進め、財政基盤の強化を図ることとしている。</a:t>
          </a:r>
          <a:endParaRPr kumimoji="0"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17992</xdr:rowOff>
    </xdr:from>
    <xdr:to>
      <xdr:col>23</xdr:col>
      <xdr:colOff>133350</xdr:colOff>
      <xdr:row>45</xdr:row>
      <xdr:rowOff>94192</xdr:rowOff>
    </xdr:to>
    <xdr:cxnSp macro="">
      <xdr:nvCxnSpPr>
        <xdr:cNvPr id="64" name="直線コネクタ 63"/>
        <xdr:cNvCxnSpPr/>
      </xdr:nvCxnSpPr>
      <xdr:spPr>
        <a:xfrm flipV="1">
          <a:off x="4953000" y="636164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104369</xdr:rowOff>
    </xdr:from>
    <xdr:ext cx="762000" cy="259045"/>
    <xdr:sp macro="" textlink="">
      <xdr:nvSpPr>
        <xdr:cNvPr id="67"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17992</xdr:rowOff>
    </xdr:from>
    <xdr:to>
      <xdr:col>24</xdr:col>
      <xdr:colOff>12700</xdr:colOff>
      <xdr:row>37</xdr:row>
      <xdr:rowOff>17992</xdr:rowOff>
    </xdr:to>
    <xdr:cxnSp macro="">
      <xdr:nvCxnSpPr>
        <xdr:cNvPr id="68" name="直線コネクタ 67"/>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125942</xdr:rowOff>
    </xdr:from>
    <xdr:to>
      <xdr:col>23</xdr:col>
      <xdr:colOff>133350</xdr:colOff>
      <xdr:row>42</xdr:row>
      <xdr:rowOff>125942</xdr:rowOff>
    </xdr:to>
    <xdr:cxnSp macro="">
      <xdr:nvCxnSpPr>
        <xdr:cNvPr id="69" name="直線コネクタ 68"/>
        <xdr:cNvCxnSpPr/>
      </xdr:nvCxnSpPr>
      <xdr:spPr>
        <a:xfrm>
          <a:off x="4114800" y="73268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70"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125942</xdr:rowOff>
    </xdr:from>
    <xdr:to>
      <xdr:col>19</xdr:col>
      <xdr:colOff>133350</xdr:colOff>
      <xdr:row>42</xdr:row>
      <xdr:rowOff>146050</xdr:rowOff>
    </xdr:to>
    <xdr:cxnSp macro="">
      <xdr:nvCxnSpPr>
        <xdr:cNvPr id="72" name="直線コネクタ 71"/>
        <xdr:cNvCxnSpPr/>
      </xdr:nvCxnSpPr>
      <xdr:spPr>
        <a:xfrm flipV="1">
          <a:off x="3225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146050</xdr:rowOff>
    </xdr:to>
    <xdr:cxnSp macro="">
      <xdr:nvCxnSpPr>
        <xdr:cNvPr id="75" name="直線コネクタ 74"/>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146050</xdr:rowOff>
    </xdr:to>
    <xdr:cxnSp macro="">
      <xdr:nvCxnSpPr>
        <xdr:cNvPr id="78" name="直線コネクタ 77"/>
        <xdr:cNvCxnSpPr/>
      </xdr:nvCxnSpPr>
      <xdr:spPr>
        <a:xfrm>
          <a:off x="1447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30285</xdr:rowOff>
    </xdr:from>
    <xdr:ext cx="762000" cy="259045"/>
    <xdr:sp macro="" textlink="">
      <xdr:nvSpPr>
        <xdr:cNvPr id="80" name="テキスト ボックス 79"/>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75142</xdr:rowOff>
    </xdr:from>
    <xdr:to>
      <xdr:col>23</xdr:col>
      <xdr:colOff>184150</xdr:colOff>
      <xdr:row>43</xdr:row>
      <xdr:rowOff>5292</xdr:rowOff>
    </xdr:to>
    <xdr:sp macro="" textlink="">
      <xdr:nvSpPr>
        <xdr:cNvPr id="88" name="楕円 87"/>
        <xdr:cNvSpPr/>
      </xdr:nvSpPr>
      <xdr:spPr>
        <a:xfrm>
          <a:off x="49022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91669</xdr:rowOff>
    </xdr:from>
    <xdr:ext cx="762000" cy="259045"/>
    <xdr:sp macro="" textlink="">
      <xdr:nvSpPr>
        <xdr:cNvPr id="89" name="財政力該当値テキスト"/>
        <xdr:cNvSpPr txBox="1"/>
      </xdr:nvSpPr>
      <xdr:spPr>
        <a:xfrm>
          <a:off x="50419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75142</xdr:rowOff>
    </xdr:from>
    <xdr:to>
      <xdr:col>19</xdr:col>
      <xdr:colOff>184150</xdr:colOff>
      <xdr:row>43</xdr:row>
      <xdr:rowOff>5292</xdr:rowOff>
    </xdr:to>
    <xdr:sp macro="" textlink="">
      <xdr:nvSpPr>
        <xdr:cNvPr id="90" name="楕円 89"/>
        <xdr:cNvSpPr/>
      </xdr:nvSpPr>
      <xdr:spPr>
        <a:xfrm>
          <a:off x="4064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15469</xdr:rowOff>
    </xdr:from>
    <xdr:ext cx="736600" cy="259045"/>
    <xdr:sp macro="" textlink="">
      <xdr:nvSpPr>
        <xdr:cNvPr id="91" name="テキスト ボックス 90"/>
        <xdr:cNvSpPr txBox="1"/>
      </xdr:nvSpPr>
      <xdr:spPr>
        <a:xfrm>
          <a:off x="3733800" y="7044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93" name="テキスト ボックス 92"/>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95" name="テキスト ボックス 94"/>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6" name="楕円 95"/>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97" name="テキスト ボックス 96"/>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経常収支比率は前年度数値と比較すると</a:t>
          </a:r>
          <a:r>
            <a:rPr kumimoji="1" lang="en-US"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2.9</a:t>
          </a:r>
          <a:r>
            <a:rPr kumimoji="1"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a:t>
          </a:r>
          <a:r>
            <a:rPr kumimoji="1" lang="ja-JP" altLang="en-US"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上回ったが</a:t>
          </a:r>
          <a:r>
            <a:rPr kumimoji="1"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、全国平均値を</a:t>
          </a:r>
          <a:r>
            <a:rPr kumimoji="1" lang="en-US"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1.8</a:t>
          </a:r>
          <a:r>
            <a:rPr kumimoji="1"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ポイント下回っている。</a:t>
          </a:r>
          <a:endParaRPr kumimoji="1" lang="en-US"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数値が上昇した</a:t>
          </a:r>
          <a:r>
            <a:rPr kumimoji="1"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要因は、</a:t>
          </a:r>
          <a:r>
            <a:rPr kumimoji="1" lang="ja-JP" altLang="en-US"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義務的経費である</a:t>
          </a:r>
          <a:r>
            <a:rPr kumimoji="1"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人件費</a:t>
          </a:r>
          <a:r>
            <a:rPr kumimoji="1" lang="ja-JP" altLang="en-US"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や公債費及び扶助費が増加したことや経常一般財源が減少したことによる。</a:t>
          </a:r>
          <a:endParaRPr kumimoji="1" lang="en-US"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今後も高齢化による社会保障関連経費の増加や既発債残高の増加に伴い、公債費が増加していくこと、普通交付税の減少により経常一般財源が減少していくことにより財政</a:t>
          </a:r>
          <a:r>
            <a:rPr kumimoji="1"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の硬直化が予測される。</a:t>
          </a:r>
          <a:endParaRPr kumimoji="0"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このため、税の収納率向上を推進し、平成</a:t>
          </a:r>
          <a:r>
            <a:rPr kumimoji="1" lang="en-US"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27</a:t>
          </a:r>
          <a:r>
            <a:rPr kumimoji="1"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年度から平成</a:t>
          </a:r>
          <a:r>
            <a:rPr kumimoji="1" lang="en-US"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31</a:t>
          </a:r>
          <a:r>
            <a:rPr kumimoji="1"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年度までの</a:t>
          </a:r>
          <a:r>
            <a:rPr kumimoji="1" lang="en-US"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5</a:t>
          </a:r>
          <a:r>
            <a:rPr kumimoji="1"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年間で</a:t>
          </a:r>
          <a:r>
            <a:rPr kumimoji="1" lang="en-US"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8</a:t>
          </a:r>
          <a:r>
            <a:rPr kumimoji="1"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千</a:t>
          </a:r>
          <a:r>
            <a:rPr kumimoji="1" lang="en-US"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a:t>
          </a:r>
          <a:r>
            <a:rPr kumimoji="1"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百万円の効果を目標とする。また、保険料・公共施設料金の収納確保を推進し、同</a:t>
          </a:r>
          <a:r>
            <a:rPr kumimoji="1" lang="en-US"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5</a:t>
          </a:r>
          <a:r>
            <a:rPr kumimoji="1"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年間で</a:t>
          </a:r>
          <a:r>
            <a:rPr kumimoji="1" lang="en-US"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8</a:t>
          </a:r>
          <a:r>
            <a:rPr kumimoji="1"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千</a:t>
          </a:r>
          <a:r>
            <a:rPr kumimoji="1" lang="en-US"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4</a:t>
          </a:r>
          <a:r>
            <a:rPr kumimoji="1"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百万円の効果を目標とする。未利用財産の処分計画においては、同</a:t>
          </a:r>
          <a:r>
            <a:rPr kumimoji="1" lang="en-US"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5</a:t>
          </a:r>
          <a:r>
            <a:rPr kumimoji="1"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年間で</a:t>
          </a:r>
          <a:r>
            <a:rPr kumimoji="1" lang="en-US"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a:t>
          </a:r>
          <a:r>
            <a:rPr kumimoji="1"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千万円の効果を目標とする。「未利用財産の処分」「指定管理者制度導入</a:t>
          </a:r>
          <a:r>
            <a:rPr kumimoji="1" lang="ja-JP" altLang="en-US"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による義務的経費の削減に努める。施設運営経費削減計画では、同</a:t>
          </a:r>
          <a:r>
            <a:rPr kumimoji="1" lang="en-US"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5</a:t>
          </a:r>
          <a:r>
            <a:rPr kumimoji="1"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年間で</a:t>
          </a:r>
          <a:r>
            <a:rPr kumimoji="1" lang="en-US"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a:t>
          </a:r>
          <a:r>
            <a:rPr kumimoji="1"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千万円の効果を目標とし改善に努める。</a:t>
          </a:r>
          <a:endParaRPr kumimoji="0"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15875</xdr:rowOff>
    </xdr:from>
    <xdr:to>
      <xdr:col>23</xdr:col>
      <xdr:colOff>133350</xdr:colOff>
      <xdr:row>68</xdr:row>
      <xdr:rowOff>13123</xdr:rowOff>
    </xdr:to>
    <xdr:cxnSp macro="">
      <xdr:nvCxnSpPr>
        <xdr:cNvPr id="127" name="直線コネクタ 126"/>
        <xdr:cNvCxnSpPr/>
      </xdr:nvCxnSpPr>
      <xdr:spPr>
        <a:xfrm flipV="1">
          <a:off x="4953000" y="10131425"/>
          <a:ext cx="0" cy="15402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102252</xdr:rowOff>
    </xdr:from>
    <xdr:ext cx="762000" cy="259045"/>
    <xdr:sp macro="" textlink="">
      <xdr:nvSpPr>
        <xdr:cNvPr id="130" name="財政構造の弾力性最大値テキスト"/>
        <xdr:cNvSpPr txBox="1"/>
      </xdr:nvSpPr>
      <xdr:spPr>
        <a:xfrm>
          <a:off x="5041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15875</xdr:rowOff>
    </xdr:from>
    <xdr:to>
      <xdr:col>24</xdr:col>
      <xdr:colOff>12700</xdr:colOff>
      <xdr:row>59</xdr:row>
      <xdr:rowOff>15875</xdr:rowOff>
    </xdr:to>
    <xdr:cxnSp macro="">
      <xdr:nvCxnSpPr>
        <xdr:cNvPr id="131" name="直線コネクタ 130"/>
        <xdr:cNvCxnSpPr/>
      </xdr:nvCxnSpPr>
      <xdr:spPr>
        <a:xfrm>
          <a:off x="4864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29421</xdr:rowOff>
    </xdr:from>
    <xdr:to>
      <xdr:col>23</xdr:col>
      <xdr:colOff>133350</xdr:colOff>
      <xdr:row>60</xdr:row>
      <xdr:rowOff>146050</xdr:rowOff>
    </xdr:to>
    <xdr:cxnSp macro="">
      <xdr:nvCxnSpPr>
        <xdr:cNvPr id="132" name="直線コネクタ 131"/>
        <xdr:cNvCxnSpPr/>
      </xdr:nvCxnSpPr>
      <xdr:spPr>
        <a:xfrm>
          <a:off x="4114800" y="10316421"/>
          <a:ext cx="8382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115587</xdr:rowOff>
    </xdr:from>
    <xdr:ext cx="762000" cy="259045"/>
    <xdr:sp macro="" textlink="">
      <xdr:nvSpPr>
        <xdr:cNvPr id="133" name="財政構造の弾力性平均値テキスト"/>
        <xdr:cNvSpPr txBox="1"/>
      </xdr:nvSpPr>
      <xdr:spPr>
        <a:xfrm>
          <a:off x="5041900" y="10402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34" name="フローチャート: 判断 133"/>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104352</xdr:rowOff>
    </xdr:from>
    <xdr:to>
      <xdr:col>19</xdr:col>
      <xdr:colOff>133350</xdr:colOff>
      <xdr:row>60</xdr:row>
      <xdr:rowOff>29421</xdr:rowOff>
    </xdr:to>
    <xdr:cxnSp macro="">
      <xdr:nvCxnSpPr>
        <xdr:cNvPr id="135" name="直線コネクタ 134"/>
        <xdr:cNvCxnSpPr/>
      </xdr:nvCxnSpPr>
      <xdr:spPr>
        <a:xfrm>
          <a:off x="3225800" y="10219902"/>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95250</xdr:rowOff>
    </xdr:from>
    <xdr:to>
      <xdr:col>19</xdr:col>
      <xdr:colOff>184150</xdr:colOff>
      <xdr:row>61</xdr:row>
      <xdr:rowOff>25400</xdr:rowOff>
    </xdr:to>
    <xdr:sp macro="" textlink="">
      <xdr:nvSpPr>
        <xdr:cNvPr id="136" name="フローチャート: 判断 135"/>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10177</xdr:rowOff>
    </xdr:from>
    <xdr:ext cx="736600" cy="259045"/>
    <xdr:sp macro="" textlink="">
      <xdr:nvSpPr>
        <xdr:cNvPr id="137" name="テキスト ボックス 136"/>
        <xdr:cNvSpPr txBox="1"/>
      </xdr:nvSpPr>
      <xdr:spPr>
        <a:xfrm>
          <a:off x="3733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104352</xdr:rowOff>
    </xdr:from>
    <xdr:to>
      <xdr:col>15</xdr:col>
      <xdr:colOff>82550</xdr:colOff>
      <xdr:row>59</xdr:row>
      <xdr:rowOff>136525</xdr:rowOff>
    </xdr:to>
    <xdr:cxnSp macro="">
      <xdr:nvCxnSpPr>
        <xdr:cNvPr id="138" name="直線コネクタ 137"/>
        <xdr:cNvCxnSpPr/>
      </xdr:nvCxnSpPr>
      <xdr:spPr>
        <a:xfrm flipV="1">
          <a:off x="2336800" y="10219902"/>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10795</xdr:rowOff>
    </xdr:from>
    <xdr:to>
      <xdr:col>15</xdr:col>
      <xdr:colOff>133350</xdr:colOff>
      <xdr:row>60</xdr:row>
      <xdr:rowOff>112395</xdr:rowOff>
    </xdr:to>
    <xdr:sp macro="" textlink="">
      <xdr:nvSpPr>
        <xdr:cNvPr id="139" name="フローチャート: 判断 138"/>
        <xdr:cNvSpPr/>
      </xdr:nvSpPr>
      <xdr:spPr>
        <a:xfrm>
          <a:off x="31750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97172</xdr:rowOff>
    </xdr:from>
    <xdr:ext cx="762000" cy="259045"/>
    <xdr:sp macro="" textlink="">
      <xdr:nvSpPr>
        <xdr:cNvPr id="140" name="テキスト ボックス 139"/>
        <xdr:cNvSpPr txBox="1"/>
      </xdr:nvSpPr>
      <xdr:spPr>
        <a:xfrm>
          <a:off x="2844800" y="1038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163195</xdr:rowOff>
    </xdr:from>
    <xdr:to>
      <xdr:col>11</xdr:col>
      <xdr:colOff>31750</xdr:colOff>
      <xdr:row>59</xdr:row>
      <xdr:rowOff>136525</xdr:rowOff>
    </xdr:to>
    <xdr:cxnSp macro="">
      <xdr:nvCxnSpPr>
        <xdr:cNvPr id="141" name="直線コネクタ 140"/>
        <xdr:cNvCxnSpPr/>
      </xdr:nvCxnSpPr>
      <xdr:spPr>
        <a:xfrm>
          <a:off x="1447800" y="10107295"/>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59055</xdr:rowOff>
    </xdr:from>
    <xdr:to>
      <xdr:col>11</xdr:col>
      <xdr:colOff>82550</xdr:colOff>
      <xdr:row>60</xdr:row>
      <xdr:rowOff>160655</xdr:rowOff>
    </xdr:to>
    <xdr:sp macro="" textlink="">
      <xdr:nvSpPr>
        <xdr:cNvPr id="142" name="フローチャート: 判断 141"/>
        <xdr:cNvSpPr/>
      </xdr:nvSpPr>
      <xdr:spPr>
        <a:xfrm>
          <a:off x="2286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145432</xdr:rowOff>
    </xdr:from>
    <xdr:ext cx="762000" cy="259045"/>
    <xdr:sp macro="" textlink="">
      <xdr:nvSpPr>
        <xdr:cNvPr id="143" name="テキスト ボックス 142"/>
        <xdr:cNvSpPr txBox="1"/>
      </xdr:nvSpPr>
      <xdr:spPr>
        <a:xfrm>
          <a:off x="1955800" y="1043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2752</xdr:rowOff>
    </xdr:from>
    <xdr:to>
      <xdr:col>7</xdr:col>
      <xdr:colOff>31750</xdr:colOff>
      <xdr:row>60</xdr:row>
      <xdr:rowOff>104352</xdr:rowOff>
    </xdr:to>
    <xdr:sp macro="" textlink="">
      <xdr:nvSpPr>
        <xdr:cNvPr id="144" name="フローチャート: 判断 143"/>
        <xdr:cNvSpPr/>
      </xdr:nvSpPr>
      <xdr:spPr>
        <a:xfrm>
          <a:off x="1397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89129</xdr:rowOff>
    </xdr:from>
    <xdr:ext cx="762000" cy="259045"/>
    <xdr:sp macro="" textlink="">
      <xdr:nvSpPr>
        <xdr:cNvPr id="145" name="テキスト ボックス 144"/>
        <xdr:cNvSpPr txBox="1"/>
      </xdr:nvSpPr>
      <xdr:spPr>
        <a:xfrm>
          <a:off x="1066800" y="103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95250</xdr:rowOff>
    </xdr:from>
    <xdr:to>
      <xdr:col>23</xdr:col>
      <xdr:colOff>184150</xdr:colOff>
      <xdr:row>61</xdr:row>
      <xdr:rowOff>25400</xdr:rowOff>
    </xdr:to>
    <xdr:sp macro="" textlink="">
      <xdr:nvSpPr>
        <xdr:cNvPr id="151" name="楕円 150"/>
        <xdr:cNvSpPr/>
      </xdr:nvSpPr>
      <xdr:spPr>
        <a:xfrm>
          <a:off x="49022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111777</xdr:rowOff>
    </xdr:from>
    <xdr:ext cx="762000" cy="259045"/>
    <xdr:sp macro="" textlink="">
      <xdr:nvSpPr>
        <xdr:cNvPr id="152" name="財政構造の弾力性該当値テキスト"/>
        <xdr:cNvSpPr txBox="1"/>
      </xdr:nvSpPr>
      <xdr:spPr>
        <a:xfrm>
          <a:off x="5041900" y="1022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150071</xdr:rowOff>
    </xdr:from>
    <xdr:to>
      <xdr:col>19</xdr:col>
      <xdr:colOff>184150</xdr:colOff>
      <xdr:row>60</xdr:row>
      <xdr:rowOff>80221</xdr:rowOff>
    </xdr:to>
    <xdr:sp macro="" textlink="">
      <xdr:nvSpPr>
        <xdr:cNvPr id="153" name="楕円 152"/>
        <xdr:cNvSpPr/>
      </xdr:nvSpPr>
      <xdr:spPr>
        <a:xfrm>
          <a:off x="4064000" y="1026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90398</xdr:rowOff>
    </xdr:from>
    <xdr:ext cx="736600" cy="259045"/>
    <xdr:sp macro="" textlink="">
      <xdr:nvSpPr>
        <xdr:cNvPr id="154" name="テキスト ボックス 153"/>
        <xdr:cNvSpPr txBox="1"/>
      </xdr:nvSpPr>
      <xdr:spPr>
        <a:xfrm>
          <a:off x="3733800" y="10034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53552</xdr:rowOff>
    </xdr:from>
    <xdr:to>
      <xdr:col>15</xdr:col>
      <xdr:colOff>133350</xdr:colOff>
      <xdr:row>59</xdr:row>
      <xdr:rowOff>155152</xdr:rowOff>
    </xdr:to>
    <xdr:sp macro="" textlink="">
      <xdr:nvSpPr>
        <xdr:cNvPr id="155" name="楕円 154"/>
        <xdr:cNvSpPr/>
      </xdr:nvSpPr>
      <xdr:spPr>
        <a:xfrm>
          <a:off x="3175000" y="1016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165329</xdr:rowOff>
    </xdr:from>
    <xdr:ext cx="762000" cy="259045"/>
    <xdr:sp macro="" textlink="">
      <xdr:nvSpPr>
        <xdr:cNvPr id="156" name="テキスト ボックス 155"/>
        <xdr:cNvSpPr txBox="1"/>
      </xdr:nvSpPr>
      <xdr:spPr>
        <a:xfrm>
          <a:off x="2844800" y="993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85725</xdr:rowOff>
    </xdr:from>
    <xdr:to>
      <xdr:col>11</xdr:col>
      <xdr:colOff>82550</xdr:colOff>
      <xdr:row>60</xdr:row>
      <xdr:rowOff>15875</xdr:rowOff>
    </xdr:to>
    <xdr:sp macro="" textlink="">
      <xdr:nvSpPr>
        <xdr:cNvPr id="157" name="楕円 156"/>
        <xdr:cNvSpPr/>
      </xdr:nvSpPr>
      <xdr:spPr>
        <a:xfrm>
          <a:off x="22860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26052</xdr:rowOff>
    </xdr:from>
    <xdr:ext cx="762000" cy="259045"/>
    <xdr:sp macro="" textlink="">
      <xdr:nvSpPr>
        <xdr:cNvPr id="158" name="テキスト ボックス 157"/>
        <xdr:cNvSpPr txBox="1"/>
      </xdr:nvSpPr>
      <xdr:spPr>
        <a:xfrm>
          <a:off x="195580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112395</xdr:rowOff>
    </xdr:from>
    <xdr:to>
      <xdr:col>7</xdr:col>
      <xdr:colOff>31750</xdr:colOff>
      <xdr:row>59</xdr:row>
      <xdr:rowOff>42545</xdr:rowOff>
    </xdr:to>
    <xdr:sp macro="" textlink="">
      <xdr:nvSpPr>
        <xdr:cNvPr id="159" name="楕円 158"/>
        <xdr:cNvSpPr/>
      </xdr:nvSpPr>
      <xdr:spPr>
        <a:xfrm>
          <a:off x="1397000" y="1005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52722</xdr:rowOff>
    </xdr:from>
    <xdr:ext cx="762000" cy="259045"/>
    <xdr:sp macro="" textlink="">
      <xdr:nvSpPr>
        <xdr:cNvPr id="160" name="テキスト ボックス 159"/>
        <xdr:cNvSpPr txBox="1"/>
      </xdr:nvSpPr>
      <xdr:spPr>
        <a:xfrm>
          <a:off x="1066800" y="9825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類似団体平均額よりは下回ったものの全国平均及び県内平均よりは大きく上回</a:t>
          </a:r>
          <a:r>
            <a:rPr kumimoji="1" lang="ja-JP" altLang="en-US"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る</a:t>
          </a:r>
          <a:r>
            <a:rPr kumimoji="1"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、前年度と比較すると</a:t>
          </a:r>
          <a:r>
            <a:rPr kumimoji="1" lang="en-US"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4,225</a:t>
          </a:r>
          <a:r>
            <a:rPr kumimoji="1"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円の</a:t>
          </a:r>
          <a:r>
            <a:rPr kumimoji="1" lang="ja-JP" altLang="en-US"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増額</a:t>
          </a:r>
          <a:r>
            <a:rPr kumimoji="1"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となった。</a:t>
          </a:r>
          <a:endParaRPr kumimoji="0"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人件費は</a:t>
          </a:r>
          <a:r>
            <a:rPr kumimoji="1" lang="ja-JP" altLang="en-US"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、給与制度の総合的な見直し</a:t>
          </a:r>
          <a:r>
            <a:rPr kumimoji="1"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によ</a:t>
          </a:r>
          <a:r>
            <a:rPr kumimoji="1" lang="ja-JP" altLang="en-US"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り増</a:t>
          </a:r>
          <a:r>
            <a:rPr kumimoji="1"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額</a:t>
          </a:r>
          <a:r>
            <a:rPr kumimoji="1" lang="ja-JP" altLang="en-US"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となり、</a:t>
          </a:r>
          <a:r>
            <a:rPr kumimoji="1"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物件費は、</a:t>
          </a:r>
          <a:r>
            <a:rPr kumimoji="1" lang="ja-JP" altLang="en-US"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臨時職員（保育士）の増員により増額となった。</a:t>
          </a:r>
          <a:endParaRPr kumimoji="0"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一部事務組合や公営企業会計への人件費・物件費等に充てる繰出金を含めると、人口一人当たりの金額は更に増額することとなるため、これらも含めた経費削減の対策を講じる必要があると考える。</a:t>
          </a:r>
          <a:endParaRPr kumimoji="0"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また、定員適正化計画については第</a:t>
          </a:r>
          <a:r>
            <a:rPr kumimoji="1" lang="en-US"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a:t>
          </a:r>
          <a:r>
            <a:rPr kumimoji="1"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次計画を策定して更に総人件費抑制対策を講じることとしているほか、直営で行っている保育所等について指定管理者制度を含めた民間委託への検討なども行うこととしている。</a:t>
          </a:r>
          <a:endParaRPr kumimoji="0"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30752</xdr:rowOff>
    </xdr:from>
    <xdr:to>
      <xdr:col>23</xdr:col>
      <xdr:colOff>133350</xdr:colOff>
      <xdr:row>89</xdr:row>
      <xdr:rowOff>83403</xdr:rowOff>
    </xdr:to>
    <xdr:cxnSp macro="">
      <xdr:nvCxnSpPr>
        <xdr:cNvPr id="190" name="直線コネクタ 189"/>
        <xdr:cNvCxnSpPr/>
      </xdr:nvCxnSpPr>
      <xdr:spPr>
        <a:xfrm flipV="1">
          <a:off x="4953000" y="13746752"/>
          <a:ext cx="0" cy="1595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55480</xdr:rowOff>
    </xdr:from>
    <xdr:ext cx="762000" cy="259045"/>
    <xdr:sp macro="" textlink="">
      <xdr:nvSpPr>
        <xdr:cNvPr id="191" name="人件費・物件費等の状況最小値テキスト"/>
        <xdr:cNvSpPr txBox="1"/>
      </xdr:nvSpPr>
      <xdr:spPr>
        <a:xfrm>
          <a:off x="5041900" y="1531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83403</xdr:rowOff>
    </xdr:from>
    <xdr:to>
      <xdr:col>24</xdr:col>
      <xdr:colOff>12700</xdr:colOff>
      <xdr:row>89</xdr:row>
      <xdr:rowOff>83403</xdr:rowOff>
    </xdr:to>
    <xdr:cxnSp macro="">
      <xdr:nvCxnSpPr>
        <xdr:cNvPr id="192" name="直線コネクタ 191"/>
        <xdr:cNvCxnSpPr/>
      </xdr:nvCxnSpPr>
      <xdr:spPr>
        <a:xfrm>
          <a:off x="4864100" y="1534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117129</xdr:rowOff>
    </xdr:from>
    <xdr:ext cx="762000" cy="259045"/>
    <xdr:sp macro="" textlink="">
      <xdr:nvSpPr>
        <xdr:cNvPr id="193" name="人件費・物件費等の状況最大値テキスト"/>
        <xdr:cNvSpPr txBox="1"/>
      </xdr:nvSpPr>
      <xdr:spPr>
        <a:xfrm>
          <a:off x="5041900" y="134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30752</xdr:rowOff>
    </xdr:from>
    <xdr:to>
      <xdr:col>24</xdr:col>
      <xdr:colOff>12700</xdr:colOff>
      <xdr:row>80</xdr:row>
      <xdr:rowOff>30752</xdr:rowOff>
    </xdr:to>
    <xdr:cxnSp macro="">
      <xdr:nvCxnSpPr>
        <xdr:cNvPr id="194" name="直線コネクタ 193"/>
        <xdr:cNvCxnSpPr/>
      </xdr:nvCxnSpPr>
      <xdr:spPr>
        <a:xfrm>
          <a:off x="4864100" y="1374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86697</xdr:rowOff>
    </xdr:from>
    <xdr:to>
      <xdr:col>23</xdr:col>
      <xdr:colOff>133350</xdr:colOff>
      <xdr:row>82</xdr:row>
      <xdr:rowOff>120679</xdr:rowOff>
    </xdr:to>
    <xdr:cxnSp macro="">
      <xdr:nvCxnSpPr>
        <xdr:cNvPr id="195" name="直線コネクタ 194"/>
        <xdr:cNvCxnSpPr/>
      </xdr:nvCxnSpPr>
      <xdr:spPr>
        <a:xfrm>
          <a:off x="4114800" y="14145597"/>
          <a:ext cx="838200" cy="3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39127</xdr:rowOff>
    </xdr:from>
    <xdr:ext cx="762000" cy="259045"/>
    <xdr:sp macro="" textlink="">
      <xdr:nvSpPr>
        <xdr:cNvPr id="196" name="人件費・物件費等の状況平均値テキスト"/>
        <xdr:cNvSpPr txBox="1"/>
      </xdr:nvSpPr>
      <xdr:spPr>
        <a:xfrm>
          <a:off x="5041900" y="1426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67050</xdr:rowOff>
    </xdr:from>
    <xdr:to>
      <xdr:col>23</xdr:col>
      <xdr:colOff>184150</xdr:colOff>
      <xdr:row>83</xdr:row>
      <xdr:rowOff>168650</xdr:rowOff>
    </xdr:to>
    <xdr:sp macro="" textlink="">
      <xdr:nvSpPr>
        <xdr:cNvPr id="197" name="フローチャート: 判断 196"/>
        <xdr:cNvSpPr/>
      </xdr:nvSpPr>
      <xdr:spPr>
        <a:xfrm>
          <a:off x="4902200" y="142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86697</xdr:rowOff>
    </xdr:from>
    <xdr:to>
      <xdr:col>19</xdr:col>
      <xdr:colOff>133350</xdr:colOff>
      <xdr:row>82</xdr:row>
      <xdr:rowOff>103105</xdr:rowOff>
    </xdr:to>
    <xdr:cxnSp macro="">
      <xdr:nvCxnSpPr>
        <xdr:cNvPr id="198" name="直線コネクタ 197"/>
        <xdr:cNvCxnSpPr/>
      </xdr:nvCxnSpPr>
      <xdr:spPr>
        <a:xfrm flipV="1">
          <a:off x="3225800" y="14145597"/>
          <a:ext cx="8890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34483</xdr:rowOff>
    </xdr:from>
    <xdr:to>
      <xdr:col>19</xdr:col>
      <xdr:colOff>184150</xdr:colOff>
      <xdr:row>83</xdr:row>
      <xdr:rowOff>136083</xdr:rowOff>
    </xdr:to>
    <xdr:sp macro="" textlink="">
      <xdr:nvSpPr>
        <xdr:cNvPr id="199" name="フローチャート: 判断 198"/>
        <xdr:cNvSpPr/>
      </xdr:nvSpPr>
      <xdr:spPr>
        <a:xfrm>
          <a:off x="40640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120860</xdr:rowOff>
    </xdr:from>
    <xdr:ext cx="736600" cy="259045"/>
    <xdr:sp macro="" textlink="">
      <xdr:nvSpPr>
        <xdr:cNvPr id="200" name="テキスト ボックス 199"/>
        <xdr:cNvSpPr txBox="1"/>
      </xdr:nvSpPr>
      <xdr:spPr>
        <a:xfrm>
          <a:off x="3733800" y="14351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98633</xdr:rowOff>
    </xdr:from>
    <xdr:to>
      <xdr:col>15</xdr:col>
      <xdr:colOff>82550</xdr:colOff>
      <xdr:row>82</xdr:row>
      <xdr:rowOff>103105</xdr:rowOff>
    </xdr:to>
    <xdr:cxnSp macro="">
      <xdr:nvCxnSpPr>
        <xdr:cNvPr id="201" name="直線コネクタ 200"/>
        <xdr:cNvCxnSpPr/>
      </xdr:nvCxnSpPr>
      <xdr:spPr>
        <a:xfrm>
          <a:off x="2336800" y="14157533"/>
          <a:ext cx="889000" cy="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150016</xdr:rowOff>
    </xdr:from>
    <xdr:to>
      <xdr:col>15</xdr:col>
      <xdr:colOff>133350</xdr:colOff>
      <xdr:row>83</xdr:row>
      <xdr:rowOff>80166</xdr:rowOff>
    </xdr:to>
    <xdr:sp macro="" textlink="">
      <xdr:nvSpPr>
        <xdr:cNvPr id="202" name="フローチャート: 判断 201"/>
        <xdr:cNvSpPr/>
      </xdr:nvSpPr>
      <xdr:spPr>
        <a:xfrm>
          <a:off x="3175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64943</xdr:rowOff>
    </xdr:from>
    <xdr:ext cx="762000" cy="259045"/>
    <xdr:sp macro="" textlink="">
      <xdr:nvSpPr>
        <xdr:cNvPr id="203" name="テキスト ボックス 202"/>
        <xdr:cNvSpPr txBox="1"/>
      </xdr:nvSpPr>
      <xdr:spPr>
        <a:xfrm>
          <a:off x="2844800" y="1429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23115</xdr:rowOff>
    </xdr:from>
    <xdr:to>
      <xdr:col>11</xdr:col>
      <xdr:colOff>31750</xdr:colOff>
      <xdr:row>82</xdr:row>
      <xdr:rowOff>98633</xdr:rowOff>
    </xdr:to>
    <xdr:cxnSp macro="">
      <xdr:nvCxnSpPr>
        <xdr:cNvPr id="204" name="直線コネクタ 203"/>
        <xdr:cNvCxnSpPr/>
      </xdr:nvCxnSpPr>
      <xdr:spPr>
        <a:xfrm>
          <a:off x="1447800" y="14082015"/>
          <a:ext cx="889000" cy="7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110499</xdr:rowOff>
    </xdr:from>
    <xdr:to>
      <xdr:col>11</xdr:col>
      <xdr:colOff>82550</xdr:colOff>
      <xdr:row>83</xdr:row>
      <xdr:rowOff>40649</xdr:rowOff>
    </xdr:to>
    <xdr:sp macro="" textlink="">
      <xdr:nvSpPr>
        <xdr:cNvPr id="205" name="フローチャート: 判断 204"/>
        <xdr:cNvSpPr/>
      </xdr:nvSpPr>
      <xdr:spPr>
        <a:xfrm>
          <a:off x="2286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25426</xdr:rowOff>
    </xdr:from>
    <xdr:ext cx="762000" cy="259045"/>
    <xdr:sp macro="" textlink="">
      <xdr:nvSpPr>
        <xdr:cNvPr id="206" name="テキスト ボックス 205"/>
        <xdr:cNvSpPr txBox="1"/>
      </xdr:nvSpPr>
      <xdr:spPr>
        <a:xfrm>
          <a:off x="1955800" y="1425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72599</xdr:rowOff>
    </xdr:from>
    <xdr:to>
      <xdr:col>7</xdr:col>
      <xdr:colOff>31750</xdr:colOff>
      <xdr:row>83</xdr:row>
      <xdr:rowOff>2749</xdr:rowOff>
    </xdr:to>
    <xdr:sp macro="" textlink="">
      <xdr:nvSpPr>
        <xdr:cNvPr id="207" name="フローチャート: 判断 206"/>
        <xdr:cNvSpPr/>
      </xdr:nvSpPr>
      <xdr:spPr>
        <a:xfrm>
          <a:off x="1397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158976</xdr:rowOff>
    </xdr:from>
    <xdr:ext cx="762000" cy="259045"/>
    <xdr:sp macro="" textlink="">
      <xdr:nvSpPr>
        <xdr:cNvPr id="208" name="テキスト ボックス 207"/>
        <xdr:cNvSpPr txBox="1"/>
      </xdr:nvSpPr>
      <xdr:spPr>
        <a:xfrm>
          <a:off x="1066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69879</xdr:rowOff>
    </xdr:from>
    <xdr:to>
      <xdr:col>23</xdr:col>
      <xdr:colOff>184150</xdr:colOff>
      <xdr:row>83</xdr:row>
      <xdr:rowOff>29</xdr:rowOff>
    </xdr:to>
    <xdr:sp macro="" textlink="">
      <xdr:nvSpPr>
        <xdr:cNvPr id="214" name="楕円 213"/>
        <xdr:cNvSpPr/>
      </xdr:nvSpPr>
      <xdr:spPr>
        <a:xfrm>
          <a:off x="4902200" y="1412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86406</xdr:rowOff>
    </xdr:from>
    <xdr:ext cx="762000" cy="259045"/>
    <xdr:sp macro="" textlink="">
      <xdr:nvSpPr>
        <xdr:cNvPr id="215" name="人件費・物件費等の状況該当値テキスト"/>
        <xdr:cNvSpPr txBox="1"/>
      </xdr:nvSpPr>
      <xdr:spPr>
        <a:xfrm>
          <a:off x="5041900" y="13973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35897</xdr:rowOff>
    </xdr:from>
    <xdr:to>
      <xdr:col>19</xdr:col>
      <xdr:colOff>184150</xdr:colOff>
      <xdr:row>82</xdr:row>
      <xdr:rowOff>137497</xdr:rowOff>
    </xdr:to>
    <xdr:sp macro="" textlink="">
      <xdr:nvSpPr>
        <xdr:cNvPr id="216" name="楕円 215"/>
        <xdr:cNvSpPr/>
      </xdr:nvSpPr>
      <xdr:spPr>
        <a:xfrm>
          <a:off x="4064000" y="1409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147674</xdr:rowOff>
    </xdr:from>
    <xdr:ext cx="736600" cy="259045"/>
    <xdr:sp macro="" textlink="">
      <xdr:nvSpPr>
        <xdr:cNvPr id="217" name="テキスト ボックス 216"/>
        <xdr:cNvSpPr txBox="1"/>
      </xdr:nvSpPr>
      <xdr:spPr>
        <a:xfrm>
          <a:off x="3733800" y="13863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52305</xdr:rowOff>
    </xdr:from>
    <xdr:to>
      <xdr:col>15</xdr:col>
      <xdr:colOff>133350</xdr:colOff>
      <xdr:row>82</xdr:row>
      <xdr:rowOff>153905</xdr:rowOff>
    </xdr:to>
    <xdr:sp macro="" textlink="">
      <xdr:nvSpPr>
        <xdr:cNvPr id="218" name="楕円 217"/>
        <xdr:cNvSpPr/>
      </xdr:nvSpPr>
      <xdr:spPr>
        <a:xfrm>
          <a:off x="3175000" y="1411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164082</xdr:rowOff>
    </xdr:from>
    <xdr:ext cx="762000" cy="259045"/>
    <xdr:sp macro="" textlink="">
      <xdr:nvSpPr>
        <xdr:cNvPr id="219" name="テキスト ボックス 218"/>
        <xdr:cNvSpPr txBox="1"/>
      </xdr:nvSpPr>
      <xdr:spPr>
        <a:xfrm>
          <a:off x="2844800" y="1388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47833</xdr:rowOff>
    </xdr:from>
    <xdr:to>
      <xdr:col>11</xdr:col>
      <xdr:colOff>82550</xdr:colOff>
      <xdr:row>82</xdr:row>
      <xdr:rowOff>149433</xdr:rowOff>
    </xdr:to>
    <xdr:sp macro="" textlink="">
      <xdr:nvSpPr>
        <xdr:cNvPr id="220" name="楕円 219"/>
        <xdr:cNvSpPr/>
      </xdr:nvSpPr>
      <xdr:spPr>
        <a:xfrm>
          <a:off x="2286000" y="1410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159610</xdr:rowOff>
    </xdr:from>
    <xdr:ext cx="762000" cy="259045"/>
    <xdr:sp macro="" textlink="">
      <xdr:nvSpPr>
        <xdr:cNvPr id="221" name="テキスト ボックス 220"/>
        <xdr:cNvSpPr txBox="1"/>
      </xdr:nvSpPr>
      <xdr:spPr>
        <a:xfrm>
          <a:off x="1955800" y="13875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143765</xdr:rowOff>
    </xdr:from>
    <xdr:to>
      <xdr:col>7</xdr:col>
      <xdr:colOff>31750</xdr:colOff>
      <xdr:row>82</xdr:row>
      <xdr:rowOff>73915</xdr:rowOff>
    </xdr:to>
    <xdr:sp macro="" textlink="">
      <xdr:nvSpPr>
        <xdr:cNvPr id="222" name="楕円 221"/>
        <xdr:cNvSpPr/>
      </xdr:nvSpPr>
      <xdr:spPr>
        <a:xfrm>
          <a:off x="1397000" y="1403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84092</xdr:rowOff>
    </xdr:from>
    <xdr:ext cx="762000" cy="259045"/>
    <xdr:sp macro="" textlink="">
      <xdr:nvSpPr>
        <xdr:cNvPr id="223" name="テキスト ボックス 222"/>
        <xdr:cNvSpPr txBox="1"/>
      </xdr:nvSpPr>
      <xdr:spPr>
        <a:xfrm>
          <a:off x="1066800" y="1380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900" b="0" i="0" u="none" strike="noStrike" kern="0" cap="none" spc="0" normalizeH="0" baseline="0" noProof="0">
              <a:ln>
                <a:noFill/>
              </a:ln>
              <a:solidFill>
                <a:schemeClr val="tx1"/>
              </a:solidFill>
              <a:effectLst/>
              <a:uLnTx/>
              <a:uFillTx/>
              <a:latin typeface="+mn-lt"/>
              <a:ea typeface="ＭＳ Ｐゴシック" panose="020B0600070205080204" pitchFamily="50" charset="-128"/>
              <a:cs typeface="+mn-cs"/>
            </a:rPr>
            <a:t>ラスパイレス指数は</a:t>
          </a:r>
          <a:r>
            <a:rPr kumimoji="1" lang="ja-JP" altLang="en-US" sz="900" b="0" i="0" u="none" strike="noStrike" kern="0" cap="none" spc="0" normalizeH="0" baseline="0" noProof="0">
              <a:ln>
                <a:noFill/>
              </a:ln>
              <a:solidFill>
                <a:schemeClr val="tx1"/>
              </a:solidFill>
              <a:effectLst/>
              <a:uLnTx/>
              <a:uFillTx/>
              <a:latin typeface="+mn-lt"/>
              <a:ea typeface="ＭＳ Ｐゴシック" panose="020B0600070205080204" pitchFamily="50" charset="-128"/>
              <a:cs typeface="+mn-cs"/>
            </a:rPr>
            <a:t>、</a:t>
          </a:r>
          <a:r>
            <a:rPr kumimoji="1" lang="ja-JP" altLang="ja-JP" sz="900" b="0" i="0" u="none" strike="noStrike" kern="0" cap="none" spc="0" normalizeH="0" baseline="0" noProof="0">
              <a:ln>
                <a:noFill/>
              </a:ln>
              <a:solidFill>
                <a:schemeClr val="tx1"/>
              </a:solidFill>
              <a:effectLst/>
              <a:uLnTx/>
              <a:uFillTx/>
              <a:latin typeface="+mn-lt"/>
              <a:ea typeface="ＭＳ Ｐゴシック" panose="020B0600070205080204" pitchFamily="50" charset="-128"/>
              <a:cs typeface="+mn-cs"/>
            </a:rPr>
            <a:t>全国市平均より低い指数となっている。</a:t>
          </a:r>
          <a:endParaRPr kumimoji="0" lang="ja-JP" altLang="ja-JP" sz="900" b="0" i="0" u="none" strike="noStrike" kern="0" cap="none" spc="0" normalizeH="0" baseline="0" noProof="0">
            <a:ln>
              <a:noFill/>
            </a:ln>
            <a:solidFill>
              <a:schemeClr val="tx1"/>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chemeClr val="tx1"/>
              </a:solidFill>
              <a:effectLst/>
              <a:uLnTx/>
              <a:uFillTx/>
              <a:latin typeface="+mn-lt"/>
              <a:ea typeface="ＭＳ Ｐゴシック" panose="020B0600070205080204" pitchFamily="50" charset="-128"/>
              <a:cs typeface="+mn-cs"/>
            </a:rPr>
            <a:t>　定員適正化計画の職員計画数を念頭に各年齢階層の定期的な職員採用を実施するとともに各種手当の総点検を実施してより一層職員給与の適正化に努めることとする。</a:t>
          </a:r>
          <a:endParaRPr kumimoji="0" lang="ja-JP" altLang="ja-JP" sz="900" b="0" i="0" u="none" strike="noStrike" kern="0" cap="none" spc="0" normalizeH="0" baseline="0" noProof="0">
            <a:ln>
              <a:noFill/>
            </a:ln>
            <a:solidFill>
              <a:schemeClr val="tx1"/>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chemeClr val="tx1"/>
              </a:solidFill>
              <a:effectLst/>
              <a:uLnTx/>
              <a:uFillTx/>
              <a:latin typeface="+mn-lt"/>
              <a:ea typeface="ＭＳ Ｐゴシック" panose="020B0600070205080204" pitchFamily="50" charset="-128"/>
              <a:cs typeface="+mn-cs"/>
            </a:rPr>
            <a:t>　また、地方公務員職員給与費の総合的見直しを確実に実施し公務員制度改革の動向や人事院勧告の動向等的確に見極め、市内の民間企業の平均的給与の状況を踏まえながら市民の理解と支持が得られるような給与制度と勤務条件の確立を目指すこととする。</a:t>
          </a:r>
          <a:endParaRPr kumimoji="1" lang="en-US" altLang="ja-JP" sz="900" b="0" i="0" u="none" strike="noStrike" kern="0" cap="none" spc="0" normalizeH="0" baseline="0" noProof="0">
            <a:ln>
              <a:noFill/>
            </a:ln>
            <a:solidFill>
              <a:schemeClr val="tx1"/>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chemeClr val="tx1"/>
              </a:solidFill>
              <a:effectLst/>
              <a:uLnTx/>
              <a:uFillTx/>
              <a:latin typeface="+mn-lt"/>
              <a:ea typeface="ＭＳ Ｐゴシック" panose="020B0600070205080204" pitchFamily="50" charset="-128"/>
              <a:cs typeface="+mn-cs"/>
            </a:rPr>
            <a:t>　平成</a:t>
          </a:r>
          <a:r>
            <a:rPr kumimoji="1" lang="en-US" altLang="ja-JP" sz="900" b="0" i="0" u="none" strike="noStrike" kern="0" cap="none" spc="0" normalizeH="0" baseline="0" noProof="0">
              <a:ln>
                <a:noFill/>
              </a:ln>
              <a:solidFill>
                <a:schemeClr val="tx1"/>
              </a:solidFill>
              <a:effectLst/>
              <a:uLnTx/>
              <a:uFillTx/>
              <a:latin typeface="+mn-lt"/>
              <a:ea typeface="ＭＳ Ｐゴシック" panose="020B0600070205080204" pitchFamily="50" charset="-128"/>
              <a:cs typeface="+mn-cs"/>
            </a:rPr>
            <a:t>29</a:t>
          </a:r>
          <a:r>
            <a:rPr kumimoji="1" lang="ja-JP" altLang="en-US" sz="900" b="0" i="0" u="none" strike="noStrike" kern="0" cap="none" spc="0" normalizeH="0" baseline="0" noProof="0">
              <a:ln>
                <a:noFill/>
              </a:ln>
              <a:solidFill>
                <a:schemeClr val="tx1"/>
              </a:solidFill>
              <a:effectLst/>
              <a:uLnTx/>
              <a:uFillTx/>
              <a:latin typeface="+mn-lt"/>
              <a:ea typeface="ＭＳ Ｐゴシック" panose="020B0600070205080204" pitchFamily="50" charset="-128"/>
              <a:cs typeface="+mn-cs"/>
            </a:rPr>
            <a:t>年度数値については、根拠となる調査が様式作成時未公表だったため、昨年度の数値をそのまま使用している。</a:t>
          </a:r>
          <a:endParaRPr kumimoji="0" lang="ja-JP" altLang="ja-JP" sz="900" b="0" i="0" u="none" strike="noStrike" kern="0" cap="none" spc="0" normalizeH="0" baseline="0" noProof="0">
            <a:ln>
              <a:noFill/>
            </a:ln>
            <a:solidFill>
              <a:schemeClr val="tx1"/>
            </a:solidFill>
            <a:effectLst/>
            <a:uLnTx/>
            <a:uFillTx/>
            <a:latin typeface="+mn-lt"/>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98213</xdr:rowOff>
    </xdr:from>
    <xdr:to>
      <xdr:col>81</xdr:col>
      <xdr:colOff>44450</xdr:colOff>
      <xdr:row>88</xdr:row>
      <xdr:rowOff>152823</xdr:rowOff>
    </xdr:to>
    <xdr:cxnSp macro="">
      <xdr:nvCxnSpPr>
        <xdr:cNvPr id="252" name="直線コネクタ 251"/>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124900</xdr:rowOff>
    </xdr:from>
    <xdr:ext cx="762000" cy="259045"/>
    <xdr:sp macro="" textlink="">
      <xdr:nvSpPr>
        <xdr:cNvPr id="253"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152823</xdr:rowOff>
    </xdr:from>
    <xdr:to>
      <xdr:col>81</xdr:col>
      <xdr:colOff>133350</xdr:colOff>
      <xdr:row>88</xdr:row>
      <xdr:rowOff>152823</xdr:rowOff>
    </xdr:to>
    <xdr:cxnSp macro="">
      <xdr:nvCxnSpPr>
        <xdr:cNvPr id="254" name="直線コネクタ 253"/>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13140</xdr:rowOff>
    </xdr:from>
    <xdr:ext cx="762000" cy="259045"/>
    <xdr:sp macro="" textlink="">
      <xdr:nvSpPr>
        <xdr:cNvPr id="255"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98213</xdr:rowOff>
    </xdr:from>
    <xdr:to>
      <xdr:col>81</xdr:col>
      <xdr:colOff>133350</xdr:colOff>
      <xdr:row>81</xdr:row>
      <xdr:rowOff>98213</xdr:rowOff>
    </xdr:to>
    <xdr:cxnSp macro="">
      <xdr:nvCxnSpPr>
        <xdr:cNvPr id="256" name="直線コネクタ 255"/>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93557</xdr:rowOff>
    </xdr:from>
    <xdr:to>
      <xdr:col>81</xdr:col>
      <xdr:colOff>44450</xdr:colOff>
      <xdr:row>86</xdr:row>
      <xdr:rowOff>93557</xdr:rowOff>
    </xdr:to>
    <xdr:cxnSp macro="">
      <xdr:nvCxnSpPr>
        <xdr:cNvPr id="257" name="直線コネクタ 256"/>
        <xdr:cNvCxnSpPr/>
      </xdr:nvCxnSpPr>
      <xdr:spPr>
        <a:xfrm>
          <a:off x="16179800" y="148382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51240</xdr:rowOff>
    </xdr:from>
    <xdr:ext cx="762000" cy="259045"/>
    <xdr:sp macro="" textlink="">
      <xdr:nvSpPr>
        <xdr:cNvPr id="258" name="給与水準   （国との比較）平均値テキスト"/>
        <xdr:cNvSpPr txBox="1"/>
      </xdr:nvSpPr>
      <xdr:spPr>
        <a:xfrm>
          <a:off x="17106900" y="1462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59" name="フローチャート: 判断 258"/>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37254</xdr:rowOff>
    </xdr:from>
    <xdr:to>
      <xdr:col>77</xdr:col>
      <xdr:colOff>44450</xdr:colOff>
      <xdr:row>86</xdr:row>
      <xdr:rowOff>93557</xdr:rowOff>
    </xdr:to>
    <xdr:cxnSp macro="">
      <xdr:nvCxnSpPr>
        <xdr:cNvPr id="260" name="直線コネクタ 259"/>
        <xdr:cNvCxnSpPr/>
      </xdr:nvCxnSpPr>
      <xdr:spPr>
        <a:xfrm>
          <a:off x="15290800" y="14781954"/>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34713</xdr:rowOff>
    </xdr:from>
    <xdr:to>
      <xdr:col>77</xdr:col>
      <xdr:colOff>95250</xdr:colOff>
      <xdr:row>86</xdr:row>
      <xdr:rowOff>136313</xdr:rowOff>
    </xdr:to>
    <xdr:sp macro="" textlink="">
      <xdr:nvSpPr>
        <xdr:cNvPr id="261" name="フローチャート: 判断 260"/>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146490</xdr:rowOff>
    </xdr:from>
    <xdr:ext cx="736600" cy="259045"/>
    <xdr:sp macro="" textlink="">
      <xdr:nvSpPr>
        <xdr:cNvPr id="262" name="テキスト ボックス 261"/>
        <xdr:cNvSpPr txBox="1"/>
      </xdr:nvSpPr>
      <xdr:spPr>
        <a:xfrm>
          <a:off x="15798800" y="1454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112184</xdr:rowOff>
    </xdr:from>
    <xdr:to>
      <xdr:col>72</xdr:col>
      <xdr:colOff>203200</xdr:colOff>
      <xdr:row>86</xdr:row>
      <xdr:rowOff>37254</xdr:rowOff>
    </xdr:to>
    <xdr:cxnSp macro="">
      <xdr:nvCxnSpPr>
        <xdr:cNvPr id="263" name="直線コネクタ 262"/>
        <xdr:cNvCxnSpPr/>
      </xdr:nvCxnSpPr>
      <xdr:spPr>
        <a:xfrm>
          <a:off x="14401800" y="1468543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34713</xdr:rowOff>
    </xdr:from>
    <xdr:to>
      <xdr:col>73</xdr:col>
      <xdr:colOff>44450</xdr:colOff>
      <xdr:row>86</xdr:row>
      <xdr:rowOff>136313</xdr:rowOff>
    </xdr:to>
    <xdr:sp macro="" textlink="">
      <xdr:nvSpPr>
        <xdr:cNvPr id="264" name="フローチャート: 判断 263"/>
        <xdr:cNvSpPr/>
      </xdr:nvSpPr>
      <xdr:spPr>
        <a:xfrm>
          <a:off x="15240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121090</xdr:rowOff>
    </xdr:from>
    <xdr:ext cx="762000" cy="259045"/>
    <xdr:sp macro="" textlink="">
      <xdr:nvSpPr>
        <xdr:cNvPr id="265" name="テキスト ボックス 264"/>
        <xdr:cNvSpPr txBox="1"/>
      </xdr:nvSpPr>
      <xdr:spPr>
        <a:xfrm>
          <a:off x="14909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112184</xdr:rowOff>
    </xdr:from>
    <xdr:to>
      <xdr:col>68</xdr:col>
      <xdr:colOff>152400</xdr:colOff>
      <xdr:row>85</xdr:row>
      <xdr:rowOff>144357</xdr:rowOff>
    </xdr:to>
    <xdr:cxnSp macro="">
      <xdr:nvCxnSpPr>
        <xdr:cNvPr id="266" name="直線コネクタ 265"/>
        <xdr:cNvCxnSpPr/>
      </xdr:nvCxnSpPr>
      <xdr:spPr>
        <a:xfrm flipV="1">
          <a:off x="13512800" y="1468543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7" name="フローチャート: 判断 266"/>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68" name="テキスト ボックス 267"/>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69" name="フローチャート: 判断 268"/>
        <xdr:cNvSpPr/>
      </xdr:nvSpPr>
      <xdr:spPr>
        <a:xfrm>
          <a:off x="13462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40657</xdr:rowOff>
    </xdr:from>
    <xdr:ext cx="762000" cy="259045"/>
    <xdr:sp macro="" textlink="">
      <xdr:nvSpPr>
        <xdr:cNvPr id="270" name="テキスト ボックス 269"/>
        <xdr:cNvSpPr txBox="1"/>
      </xdr:nvSpPr>
      <xdr:spPr>
        <a:xfrm>
          <a:off x="13131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42757</xdr:rowOff>
    </xdr:from>
    <xdr:to>
      <xdr:col>81</xdr:col>
      <xdr:colOff>95250</xdr:colOff>
      <xdr:row>86</xdr:row>
      <xdr:rowOff>144357</xdr:rowOff>
    </xdr:to>
    <xdr:sp macro="" textlink="">
      <xdr:nvSpPr>
        <xdr:cNvPr id="276" name="楕円 275"/>
        <xdr:cNvSpPr/>
      </xdr:nvSpPr>
      <xdr:spPr>
        <a:xfrm>
          <a:off x="169672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14834</xdr:rowOff>
    </xdr:from>
    <xdr:ext cx="762000" cy="259045"/>
    <xdr:sp macro="" textlink="">
      <xdr:nvSpPr>
        <xdr:cNvPr id="277" name="給与水準   （国との比較）該当値テキスト"/>
        <xdr:cNvSpPr txBox="1"/>
      </xdr:nvSpPr>
      <xdr:spPr>
        <a:xfrm>
          <a:off x="17106900" y="1475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42757</xdr:rowOff>
    </xdr:from>
    <xdr:to>
      <xdr:col>77</xdr:col>
      <xdr:colOff>95250</xdr:colOff>
      <xdr:row>86</xdr:row>
      <xdr:rowOff>144357</xdr:rowOff>
    </xdr:to>
    <xdr:sp macro="" textlink="">
      <xdr:nvSpPr>
        <xdr:cNvPr id="278" name="楕円 277"/>
        <xdr:cNvSpPr/>
      </xdr:nvSpPr>
      <xdr:spPr>
        <a:xfrm>
          <a:off x="161290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129134</xdr:rowOff>
    </xdr:from>
    <xdr:ext cx="736600" cy="259045"/>
    <xdr:sp macro="" textlink="">
      <xdr:nvSpPr>
        <xdr:cNvPr id="279" name="テキスト ボックス 278"/>
        <xdr:cNvSpPr txBox="1"/>
      </xdr:nvSpPr>
      <xdr:spPr>
        <a:xfrm>
          <a:off x="15798800" y="14873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157904</xdr:rowOff>
    </xdr:from>
    <xdr:to>
      <xdr:col>73</xdr:col>
      <xdr:colOff>44450</xdr:colOff>
      <xdr:row>86</xdr:row>
      <xdr:rowOff>88054</xdr:rowOff>
    </xdr:to>
    <xdr:sp macro="" textlink="">
      <xdr:nvSpPr>
        <xdr:cNvPr id="280" name="楕円 279"/>
        <xdr:cNvSpPr/>
      </xdr:nvSpPr>
      <xdr:spPr>
        <a:xfrm>
          <a:off x="152400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98231</xdr:rowOff>
    </xdr:from>
    <xdr:ext cx="762000" cy="259045"/>
    <xdr:sp macro="" textlink="">
      <xdr:nvSpPr>
        <xdr:cNvPr id="281" name="テキスト ボックス 280"/>
        <xdr:cNvSpPr txBox="1"/>
      </xdr:nvSpPr>
      <xdr:spPr>
        <a:xfrm>
          <a:off x="14909800" y="1450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61384</xdr:rowOff>
    </xdr:from>
    <xdr:to>
      <xdr:col>68</xdr:col>
      <xdr:colOff>203200</xdr:colOff>
      <xdr:row>85</xdr:row>
      <xdr:rowOff>162984</xdr:rowOff>
    </xdr:to>
    <xdr:sp macro="" textlink="">
      <xdr:nvSpPr>
        <xdr:cNvPr id="282" name="楕円 281"/>
        <xdr:cNvSpPr/>
      </xdr:nvSpPr>
      <xdr:spPr>
        <a:xfrm>
          <a:off x="14351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83" name="テキスト ボックス 282"/>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93557</xdr:rowOff>
    </xdr:from>
    <xdr:to>
      <xdr:col>64</xdr:col>
      <xdr:colOff>152400</xdr:colOff>
      <xdr:row>86</xdr:row>
      <xdr:rowOff>23707</xdr:rowOff>
    </xdr:to>
    <xdr:sp macro="" textlink="">
      <xdr:nvSpPr>
        <xdr:cNvPr id="284" name="楕円 283"/>
        <xdr:cNvSpPr/>
      </xdr:nvSpPr>
      <xdr:spPr>
        <a:xfrm>
          <a:off x="134620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33884</xdr:rowOff>
    </xdr:from>
    <xdr:ext cx="762000" cy="259045"/>
    <xdr:sp macro="" textlink="">
      <xdr:nvSpPr>
        <xdr:cNvPr id="285" name="テキスト ボックス 284"/>
        <xdr:cNvSpPr txBox="1"/>
      </xdr:nvSpPr>
      <xdr:spPr>
        <a:xfrm>
          <a:off x="13131800" y="1443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類似団体平均よりは</a:t>
          </a:r>
          <a:r>
            <a:rPr kumimoji="1" lang="en-US"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1.06</a:t>
          </a:r>
          <a:r>
            <a:rPr kumimoji="1"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人下回っているものの全国平均及び県内平均よりは</a:t>
          </a:r>
          <a:r>
            <a:rPr kumimoji="1" lang="en-US"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a:t>
          </a:r>
          <a:r>
            <a:rPr kumimoji="1"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人以上上回っている状況である。</a:t>
          </a:r>
          <a:endParaRPr kumimoji="0"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本市の職員管理は合併直後の平成</a:t>
          </a:r>
          <a:r>
            <a:rPr kumimoji="1" lang="en-US"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17</a:t>
          </a:r>
          <a:r>
            <a:rPr kumimoji="1"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年度に第</a:t>
          </a:r>
          <a:r>
            <a:rPr kumimoji="1" lang="en-US"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a:t>
          </a:r>
          <a:r>
            <a:rPr kumimoji="1"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次定員適正化計画を策定し、計画期間内（</a:t>
          </a:r>
          <a:r>
            <a:rPr kumimoji="1" lang="en-US"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5</a:t>
          </a:r>
          <a:r>
            <a:rPr kumimoji="1"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年間）で約</a:t>
          </a:r>
          <a:r>
            <a:rPr kumimoji="1" lang="en-US"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17.4%</a:t>
          </a:r>
          <a:r>
            <a:rPr kumimoji="1"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en-US"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72</a:t>
          </a:r>
          <a:r>
            <a:rPr kumimoji="1"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人）の人員削減を行った。その後、平成</a:t>
          </a:r>
          <a:r>
            <a:rPr kumimoji="1" lang="en-US"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22</a:t>
          </a:r>
          <a:r>
            <a:rPr kumimoji="1"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年度以降は第</a:t>
          </a:r>
          <a:r>
            <a:rPr kumimoji="1" lang="en-US"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a:t>
          </a:r>
          <a:r>
            <a:rPr kumimoji="1"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次定員適正化計画を策定し、更に</a:t>
          </a:r>
          <a:r>
            <a:rPr kumimoji="1" lang="en-US"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4.6%(</a:t>
          </a:r>
          <a:r>
            <a:rPr kumimoji="1"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en-US"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18</a:t>
          </a:r>
          <a:r>
            <a:rPr kumimoji="1"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a:t>
          </a:r>
          <a:r>
            <a:rPr kumimoji="1" lang="en-US"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の人員削減を行った。　多様化する財政需要、住民ニーズ及び新たな事務事業等柔軟に対応できる体制づくりと組織の連携、並びに効率性のある組織の統廃合等引き続き取り組んでいくこととする。</a:t>
          </a:r>
          <a:endParaRPr kumimoji="0"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また、コスト意識に基づいた質の高い行政サービスを堅持することを前提に、行政が行うべきことを整理した上で「民間にできることは民間へ」移行する取り組みを引き続き行うこととする。</a:t>
          </a:r>
          <a:endParaRPr kumimoji="0"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4959</xdr:rowOff>
    </xdr:from>
    <xdr:to>
      <xdr:col>81</xdr:col>
      <xdr:colOff>44450</xdr:colOff>
      <xdr:row>66</xdr:row>
      <xdr:rowOff>168728</xdr:rowOff>
    </xdr:to>
    <xdr:cxnSp macro="">
      <xdr:nvCxnSpPr>
        <xdr:cNvPr id="317" name="直線コネクタ 316"/>
        <xdr:cNvCxnSpPr/>
      </xdr:nvCxnSpPr>
      <xdr:spPr>
        <a:xfrm flipV="1">
          <a:off x="17018000" y="10120509"/>
          <a:ext cx="0" cy="1363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8" name="定員管理の状況最小値テキスト"/>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19" name="直線コネクタ 318"/>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91336</xdr:rowOff>
    </xdr:from>
    <xdr:ext cx="762000" cy="259045"/>
    <xdr:sp macro="" textlink="">
      <xdr:nvSpPr>
        <xdr:cNvPr id="320" name="定員管理の状況最大値テキスト"/>
        <xdr:cNvSpPr txBox="1"/>
      </xdr:nvSpPr>
      <xdr:spPr>
        <a:xfrm>
          <a:off x="17106900" y="98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4959</xdr:rowOff>
    </xdr:from>
    <xdr:to>
      <xdr:col>81</xdr:col>
      <xdr:colOff>133350</xdr:colOff>
      <xdr:row>59</xdr:row>
      <xdr:rowOff>4959</xdr:rowOff>
    </xdr:to>
    <xdr:cxnSp macro="">
      <xdr:nvCxnSpPr>
        <xdr:cNvPr id="321" name="直線コネクタ 320"/>
        <xdr:cNvCxnSpPr/>
      </xdr:nvCxnSpPr>
      <xdr:spPr>
        <a:xfrm>
          <a:off x="16929100" y="1012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155001</xdr:rowOff>
    </xdr:from>
    <xdr:to>
      <xdr:col>81</xdr:col>
      <xdr:colOff>44450</xdr:colOff>
      <xdr:row>61</xdr:row>
      <xdr:rowOff>167640</xdr:rowOff>
    </xdr:to>
    <xdr:cxnSp macro="">
      <xdr:nvCxnSpPr>
        <xdr:cNvPr id="322" name="直線コネクタ 321"/>
        <xdr:cNvCxnSpPr/>
      </xdr:nvCxnSpPr>
      <xdr:spPr>
        <a:xfrm>
          <a:off x="16179800" y="10613451"/>
          <a:ext cx="8382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39266</xdr:rowOff>
    </xdr:from>
    <xdr:ext cx="762000" cy="259045"/>
    <xdr:sp macro="" textlink="">
      <xdr:nvSpPr>
        <xdr:cNvPr id="323" name="定員管理の状況平均値テキスト"/>
        <xdr:cNvSpPr txBox="1"/>
      </xdr:nvSpPr>
      <xdr:spPr>
        <a:xfrm>
          <a:off x="17106900" y="10669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67189</xdr:rowOff>
    </xdr:from>
    <xdr:to>
      <xdr:col>81</xdr:col>
      <xdr:colOff>95250</xdr:colOff>
      <xdr:row>62</xdr:row>
      <xdr:rowOff>168789</xdr:rowOff>
    </xdr:to>
    <xdr:sp macro="" textlink="">
      <xdr:nvSpPr>
        <xdr:cNvPr id="324" name="フローチャート: 判断 323"/>
        <xdr:cNvSpPr/>
      </xdr:nvSpPr>
      <xdr:spPr>
        <a:xfrm>
          <a:off x="16967200" y="1069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141212</xdr:rowOff>
    </xdr:from>
    <xdr:to>
      <xdr:col>77</xdr:col>
      <xdr:colOff>44450</xdr:colOff>
      <xdr:row>61</xdr:row>
      <xdr:rowOff>155001</xdr:rowOff>
    </xdr:to>
    <xdr:cxnSp macro="">
      <xdr:nvCxnSpPr>
        <xdr:cNvPr id="325" name="直線コネクタ 324"/>
        <xdr:cNvCxnSpPr/>
      </xdr:nvCxnSpPr>
      <xdr:spPr>
        <a:xfrm>
          <a:off x="15290800" y="10599662"/>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52251</xdr:rowOff>
    </xdr:from>
    <xdr:to>
      <xdr:col>77</xdr:col>
      <xdr:colOff>95250</xdr:colOff>
      <xdr:row>62</xdr:row>
      <xdr:rowOff>153851</xdr:rowOff>
    </xdr:to>
    <xdr:sp macro="" textlink="">
      <xdr:nvSpPr>
        <xdr:cNvPr id="326" name="フローチャート: 判断 325"/>
        <xdr:cNvSpPr/>
      </xdr:nvSpPr>
      <xdr:spPr>
        <a:xfrm>
          <a:off x="16129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138628</xdr:rowOff>
    </xdr:from>
    <xdr:ext cx="736600" cy="259045"/>
    <xdr:sp macro="" textlink="">
      <xdr:nvSpPr>
        <xdr:cNvPr id="327" name="テキスト ボックス 326"/>
        <xdr:cNvSpPr txBox="1"/>
      </xdr:nvSpPr>
      <xdr:spPr>
        <a:xfrm>
          <a:off x="15798800" y="1076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141212</xdr:rowOff>
    </xdr:from>
    <xdr:to>
      <xdr:col>72</xdr:col>
      <xdr:colOff>203200</xdr:colOff>
      <xdr:row>61</xdr:row>
      <xdr:rowOff>143510</xdr:rowOff>
    </xdr:to>
    <xdr:cxnSp macro="">
      <xdr:nvCxnSpPr>
        <xdr:cNvPr id="328" name="直線コネクタ 327"/>
        <xdr:cNvCxnSpPr/>
      </xdr:nvCxnSpPr>
      <xdr:spPr>
        <a:xfrm flipV="1">
          <a:off x="14401800" y="10599662"/>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35016</xdr:rowOff>
    </xdr:from>
    <xdr:to>
      <xdr:col>73</xdr:col>
      <xdr:colOff>44450</xdr:colOff>
      <xdr:row>62</xdr:row>
      <xdr:rowOff>136616</xdr:rowOff>
    </xdr:to>
    <xdr:sp macro="" textlink="">
      <xdr:nvSpPr>
        <xdr:cNvPr id="329" name="フローチャート: 判断 328"/>
        <xdr:cNvSpPr/>
      </xdr:nvSpPr>
      <xdr:spPr>
        <a:xfrm>
          <a:off x="15240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121393</xdr:rowOff>
    </xdr:from>
    <xdr:ext cx="762000" cy="259045"/>
    <xdr:sp macro="" textlink="">
      <xdr:nvSpPr>
        <xdr:cNvPr id="330" name="テキスト ボックス 329"/>
        <xdr:cNvSpPr txBox="1"/>
      </xdr:nvSpPr>
      <xdr:spPr>
        <a:xfrm>
          <a:off x="14909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120529</xdr:rowOff>
    </xdr:from>
    <xdr:to>
      <xdr:col>68</xdr:col>
      <xdr:colOff>152400</xdr:colOff>
      <xdr:row>61</xdr:row>
      <xdr:rowOff>143510</xdr:rowOff>
    </xdr:to>
    <xdr:cxnSp macro="">
      <xdr:nvCxnSpPr>
        <xdr:cNvPr id="331" name="直線コネクタ 330"/>
        <xdr:cNvCxnSpPr/>
      </xdr:nvCxnSpPr>
      <xdr:spPr>
        <a:xfrm>
          <a:off x="13512800" y="10578979"/>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2" name="フローチャート: 判断 331"/>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73133</xdr:rowOff>
    </xdr:from>
    <xdr:ext cx="762000" cy="259045"/>
    <xdr:sp macro="" textlink="">
      <xdr:nvSpPr>
        <xdr:cNvPr id="333" name="テキスト ボックス 332"/>
        <xdr:cNvSpPr txBox="1"/>
      </xdr:nvSpPr>
      <xdr:spPr>
        <a:xfrm>
          <a:off x="14020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154759</xdr:rowOff>
    </xdr:from>
    <xdr:to>
      <xdr:col>64</xdr:col>
      <xdr:colOff>152400</xdr:colOff>
      <xdr:row>62</xdr:row>
      <xdr:rowOff>84909</xdr:rowOff>
    </xdr:to>
    <xdr:sp macro="" textlink="">
      <xdr:nvSpPr>
        <xdr:cNvPr id="334" name="フローチャート: 判断 333"/>
        <xdr:cNvSpPr/>
      </xdr:nvSpPr>
      <xdr:spPr>
        <a:xfrm>
          <a:off x="13462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69686</xdr:rowOff>
    </xdr:from>
    <xdr:ext cx="762000" cy="259045"/>
    <xdr:sp macro="" textlink="">
      <xdr:nvSpPr>
        <xdr:cNvPr id="335" name="テキスト ボックス 334"/>
        <xdr:cNvSpPr txBox="1"/>
      </xdr:nvSpPr>
      <xdr:spPr>
        <a:xfrm>
          <a:off x="13131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116840</xdr:rowOff>
    </xdr:from>
    <xdr:to>
      <xdr:col>81</xdr:col>
      <xdr:colOff>95250</xdr:colOff>
      <xdr:row>62</xdr:row>
      <xdr:rowOff>46990</xdr:rowOff>
    </xdr:to>
    <xdr:sp macro="" textlink="">
      <xdr:nvSpPr>
        <xdr:cNvPr id="341" name="楕円 340"/>
        <xdr:cNvSpPr/>
      </xdr:nvSpPr>
      <xdr:spPr>
        <a:xfrm>
          <a:off x="169672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133367</xdr:rowOff>
    </xdr:from>
    <xdr:ext cx="762000" cy="259045"/>
    <xdr:sp macro="" textlink="">
      <xdr:nvSpPr>
        <xdr:cNvPr id="342" name="定員管理の状況該当値テキスト"/>
        <xdr:cNvSpPr txBox="1"/>
      </xdr:nvSpPr>
      <xdr:spPr>
        <a:xfrm>
          <a:off x="171069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104201</xdr:rowOff>
    </xdr:from>
    <xdr:to>
      <xdr:col>77</xdr:col>
      <xdr:colOff>95250</xdr:colOff>
      <xdr:row>62</xdr:row>
      <xdr:rowOff>34351</xdr:rowOff>
    </xdr:to>
    <xdr:sp macro="" textlink="">
      <xdr:nvSpPr>
        <xdr:cNvPr id="343" name="楕円 342"/>
        <xdr:cNvSpPr/>
      </xdr:nvSpPr>
      <xdr:spPr>
        <a:xfrm>
          <a:off x="16129000" y="1056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44528</xdr:rowOff>
    </xdr:from>
    <xdr:ext cx="736600" cy="259045"/>
    <xdr:sp macro="" textlink="">
      <xdr:nvSpPr>
        <xdr:cNvPr id="344" name="テキスト ボックス 343"/>
        <xdr:cNvSpPr txBox="1"/>
      </xdr:nvSpPr>
      <xdr:spPr>
        <a:xfrm>
          <a:off x="15798800" y="10331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90412</xdr:rowOff>
    </xdr:from>
    <xdr:to>
      <xdr:col>73</xdr:col>
      <xdr:colOff>44450</xdr:colOff>
      <xdr:row>62</xdr:row>
      <xdr:rowOff>20562</xdr:rowOff>
    </xdr:to>
    <xdr:sp macro="" textlink="">
      <xdr:nvSpPr>
        <xdr:cNvPr id="345" name="楕円 344"/>
        <xdr:cNvSpPr/>
      </xdr:nvSpPr>
      <xdr:spPr>
        <a:xfrm>
          <a:off x="15240000" y="1054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30739</xdr:rowOff>
    </xdr:from>
    <xdr:ext cx="762000" cy="259045"/>
    <xdr:sp macro="" textlink="">
      <xdr:nvSpPr>
        <xdr:cNvPr id="346" name="テキスト ボックス 345"/>
        <xdr:cNvSpPr txBox="1"/>
      </xdr:nvSpPr>
      <xdr:spPr>
        <a:xfrm>
          <a:off x="14909800" y="1031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92710</xdr:rowOff>
    </xdr:from>
    <xdr:to>
      <xdr:col>68</xdr:col>
      <xdr:colOff>203200</xdr:colOff>
      <xdr:row>62</xdr:row>
      <xdr:rowOff>22860</xdr:rowOff>
    </xdr:to>
    <xdr:sp macro="" textlink="">
      <xdr:nvSpPr>
        <xdr:cNvPr id="347" name="楕円 346"/>
        <xdr:cNvSpPr/>
      </xdr:nvSpPr>
      <xdr:spPr>
        <a:xfrm>
          <a:off x="14351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33037</xdr:rowOff>
    </xdr:from>
    <xdr:ext cx="762000" cy="259045"/>
    <xdr:sp macro="" textlink="">
      <xdr:nvSpPr>
        <xdr:cNvPr id="348" name="テキスト ボックス 347"/>
        <xdr:cNvSpPr txBox="1"/>
      </xdr:nvSpPr>
      <xdr:spPr>
        <a:xfrm>
          <a:off x="14020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69729</xdr:rowOff>
    </xdr:from>
    <xdr:to>
      <xdr:col>64</xdr:col>
      <xdr:colOff>152400</xdr:colOff>
      <xdr:row>61</xdr:row>
      <xdr:rowOff>171329</xdr:rowOff>
    </xdr:to>
    <xdr:sp macro="" textlink="">
      <xdr:nvSpPr>
        <xdr:cNvPr id="349" name="楕円 348"/>
        <xdr:cNvSpPr/>
      </xdr:nvSpPr>
      <xdr:spPr>
        <a:xfrm>
          <a:off x="13462000" y="1052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10056</xdr:rowOff>
    </xdr:from>
    <xdr:ext cx="762000" cy="259045"/>
    <xdr:sp macro="" textlink="">
      <xdr:nvSpPr>
        <xdr:cNvPr id="350" name="テキスト ボックス 349"/>
        <xdr:cNvSpPr txBox="1"/>
      </xdr:nvSpPr>
      <xdr:spPr>
        <a:xfrm>
          <a:off x="13131800" y="10297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 </a:t>
          </a:r>
          <a:r>
            <a:rPr kumimoji="1"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実質公債費比率は対前年度比</a:t>
          </a:r>
          <a:r>
            <a:rPr kumimoji="1" lang="en-US"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0.4</a:t>
          </a:r>
          <a:r>
            <a:rPr kumimoji="1"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ポイント下回り着実に減少傾向にあるが、未だ類似団体平均、全国平均及び県内平均より大きな指数を示している。</a:t>
          </a:r>
          <a:endParaRPr kumimoji="0"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本市は生活環境に必要な未整備地域の公共投資を継続的に行う必要があるため、実質公債費比率は高い状況となっている。</a:t>
          </a:r>
          <a:endParaRPr kumimoji="0"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また、市債を発行する場合、新市まちづくり計画に基づく旧合併特例事業債と過疎計画に基づく過疎対策事業債を優先させ事業展開していることから、控除財源となる災害復旧等に係る基準財政需要額の割合は増加傾向になるものと考えられる。</a:t>
          </a:r>
          <a:endParaRPr kumimoji="0"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今後とも住民ニーズに即した事業の優先度を総合的に判断し、基本的には地方債償還額以上の借入を行わない方針で一般会計、特別会計及び公営企業会計のいずれにおいても公債費抑制に努めることとする。</a:t>
          </a:r>
          <a:endParaRPr kumimoji="0"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60748</xdr:rowOff>
    </xdr:from>
    <xdr:to>
      <xdr:col>81</xdr:col>
      <xdr:colOff>44450</xdr:colOff>
      <xdr:row>44</xdr:row>
      <xdr:rowOff>114829</xdr:rowOff>
    </xdr:to>
    <xdr:cxnSp macro="">
      <xdr:nvCxnSpPr>
        <xdr:cNvPr id="379" name="直線コネクタ 378"/>
        <xdr:cNvCxnSpPr/>
      </xdr:nvCxnSpPr>
      <xdr:spPr>
        <a:xfrm flipV="1">
          <a:off x="17018000" y="6232948"/>
          <a:ext cx="0" cy="1425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86906</xdr:rowOff>
    </xdr:from>
    <xdr:ext cx="762000" cy="259045"/>
    <xdr:sp macro="" textlink="">
      <xdr:nvSpPr>
        <xdr:cNvPr id="380" name="公債費負担の状況最小値テキスト"/>
        <xdr:cNvSpPr txBox="1"/>
      </xdr:nvSpPr>
      <xdr:spPr>
        <a:xfrm>
          <a:off x="17106900" y="763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114829</xdr:rowOff>
    </xdr:from>
    <xdr:to>
      <xdr:col>81</xdr:col>
      <xdr:colOff>133350</xdr:colOff>
      <xdr:row>44</xdr:row>
      <xdr:rowOff>114829</xdr:rowOff>
    </xdr:to>
    <xdr:cxnSp macro="">
      <xdr:nvCxnSpPr>
        <xdr:cNvPr id="381" name="直線コネクタ 380"/>
        <xdr:cNvCxnSpPr/>
      </xdr:nvCxnSpPr>
      <xdr:spPr>
        <a:xfrm>
          <a:off x="16929100" y="765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147125</xdr:rowOff>
    </xdr:from>
    <xdr:ext cx="762000" cy="259045"/>
    <xdr:sp macro="" textlink="">
      <xdr:nvSpPr>
        <xdr:cNvPr id="382" name="公債費負担の状況最大値テキスト"/>
        <xdr:cNvSpPr txBox="1"/>
      </xdr:nvSpPr>
      <xdr:spPr>
        <a:xfrm>
          <a:off x="17106900" y="597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60748</xdr:rowOff>
    </xdr:from>
    <xdr:to>
      <xdr:col>81</xdr:col>
      <xdr:colOff>133350</xdr:colOff>
      <xdr:row>36</xdr:row>
      <xdr:rowOff>60748</xdr:rowOff>
    </xdr:to>
    <xdr:cxnSp macro="">
      <xdr:nvCxnSpPr>
        <xdr:cNvPr id="383" name="直線コネクタ 382"/>
        <xdr:cNvCxnSpPr/>
      </xdr:nvCxnSpPr>
      <xdr:spPr>
        <a:xfrm>
          <a:off x="16929100" y="623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62230</xdr:rowOff>
    </xdr:from>
    <xdr:to>
      <xdr:col>81</xdr:col>
      <xdr:colOff>44450</xdr:colOff>
      <xdr:row>37</xdr:row>
      <xdr:rowOff>70273</xdr:rowOff>
    </xdr:to>
    <xdr:cxnSp macro="">
      <xdr:nvCxnSpPr>
        <xdr:cNvPr id="384" name="直線コネクタ 383"/>
        <xdr:cNvCxnSpPr/>
      </xdr:nvCxnSpPr>
      <xdr:spPr>
        <a:xfrm flipV="1">
          <a:off x="16179800" y="640588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171255</xdr:rowOff>
    </xdr:from>
    <xdr:ext cx="762000" cy="259045"/>
    <xdr:sp macro="" textlink="">
      <xdr:nvSpPr>
        <xdr:cNvPr id="385" name="公債費負担の状況平均値テキスト"/>
        <xdr:cNvSpPr txBox="1"/>
      </xdr:nvSpPr>
      <xdr:spPr>
        <a:xfrm>
          <a:off x="17106900" y="617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386" name="フローチャート: 判断 385"/>
        <xdr:cNvSpPr/>
      </xdr:nvSpPr>
      <xdr:spPr>
        <a:xfrm>
          <a:off x="169672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70273</xdr:rowOff>
    </xdr:from>
    <xdr:to>
      <xdr:col>77</xdr:col>
      <xdr:colOff>44450</xdr:colOff>
      <xdr:row>37</xdr:row>
      <xdr:rowOff>74295</xdr:rowOff>
    </xdr:to>
    <xdr:cxnSp macro="">
      <xdr:nvCxnSpPr>
        <xdr:cNvPr id="387" name="直線コネクタ 386"/>
        <xdr:cNvCxnSpPr/>
      </xdr:nvCxnSpPr>
      <xdr:spPr>
        <a:xfrm flipV="1">
          <a:off x="15290800" y="641392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158750</xdr:rowOff>
    </xdr:from>
    <xdr:to>
      <xdr:col>77</xdr:col>
      <xdr:colOff>95250</xdr:colOff>
      <xdr:row>37</xdr:row>
      <xdr:rowOff>88900</xdr:rowOff>
    </xdr:to>
    <xdr:sp macro="" textlink="">
      <xdr:nvSpPr>
        <xdr:cNvPr id="388" name="フローチャート: 判断 387"/>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99077</xdr:rowOff>
    </xdr:from>
    <xdr:ext cx="736600" cy="259045"/>
    <xdr:sp macro="" textlink="">
      <xdr:nvSpPr>
        <xdr:cNvPr id="389" name="テキスト ボックス 388"/>
        <xdr:cNvSpPr txBox="1"/>
      </xdr:nvSpPr>
      <xdr:spPr>
        <a:xfrm>
          <a:off x="15798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74295</xdr:rowOff>
    </xdr:from>
    <xdr:to>
      <xdr:col>72</xdr:col>
      <xdr:colOff>203200</xdr:colOff>
      <xdr:row>37</xdr:row>
      <xdr:rowOff>84349</xdr:rowOff>
    </xdr:to>
    <xdr:cxnSp macro="">
      <xdr:nvCxnSpPr>
        <xdr:cNvPr id="390" name="直線コネクタ 389"/>
        <xdr:cNvCxnSpPr/>
      </xdr:nvCxnSpPr>
      <xdr:spPr>
        <a:xfrm flipV="1">
          <a:off x="14401800" y="641794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37</xdr:row>
      <xdr:rowOff>1376</xdr:rowOff>
    </xdr:from>
    <xdr:to>
      <xdr:col>73</xdr:col>
      <xdr:colOff>44450</xdr:colOff>
      <xdr:row>37</xdr:row>
      <xdr:rowOff>102976</xdr:rowOff>
    </xdr:to>
    <xdr:sp macro="" textlink="">
      <xdr:nvSpPr>
        <xdr:cNvPr id="391" name="フローチャート: 判断 390"/>
        <xdr:cNvSpPr/>
      </xdr:nvSpPr>
      <xdr:spPr>
        <a:xfrm>
          <a:off x="15240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113153</xdr:rowOff>
    </xdr:from>
    <xdr:ext cx="762000" cy="259045"/>
    <xdr:sp macro="" textlink="">
      <xdr:nvSpPr>
        <xdr:cNvPr id="392" name="テキスト ボックス 391"/>
        <xdr:cNvSpPr txBox="1"/>
      </xdr:nvSpPr>
      <xdr:spPr>
        <a:xfrm>
          <a:off x="14909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84349</xdr:rowOff>
    </xdr:from>
    <xdr:to>
      <xdr:col>68</xdr:col>
      <xdr:colOff>152400</xdr:colOff>
      <xdr:row>37</xdr:row>
      <xdr:rowOff>98425</xdr:rowOff>
    </xdr:to>
    <xdr:cxnSp macro="">
      <xdr:nvCxnSpPr>
        <xdr:cNvPr id="393" name="直線コネクタ 392"/>
        <xdr:cNvCxnSpPr/>
      </xdr:nvCxnSpPr>
      <xdr:spPr>
        <a:xfrm flipV="1">
          <a:off x="13512800" y="6427999"/>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9419</xdr:rowOff>
    </xdr:from>
    <xdr:to>
      <xdr:col>68</xdr:col>
      <xdr:colOff>203200</xdr:colOff>
      <xdr:row>37</xdr:row>
      <xdr:rowOff>111019</xdr:rowOff>
    </xdr:to>
    <xdr:sp macro="" textlink="">
      <xdr:nvSpPr>
        <xdr:cNvPr id="394" name="フローチャート: 判断 393"/>
        <xdr:cNvSpPr/>
      </xdr:nvSpPr>
      <xdr:spPr>
        <a:xfrm>
          <a:off x="14351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121196</xdr:rowOff>
    </xdr:from>
    <xdr:ext cx="762000" cy="259045"/>
    <xdr:sp macro="" textlink="">
      <xdr:nvSpPr>
        <xdr:cNvPr id="395" name="テキスト ボックス 394"/>
        <xdr:cNvSpPr txBox="1"/>
      </xdr:nvSpPr>
      <xdr:spPr>
        <a:xfrm>
          <a:off x="14020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27517</xdr:rowOff>
    </xdr:from>
    <xdr:to>
      <xdr:col>64</xdr:col>
      <xdr:colOff>152400</xdr:colOff>
      <xdr:row>37</xdr:row>
      <xdr:rowOff>129117</xdr:rowOff>
    </xdr:to>
    <xdr:sp macro="" textlink="">
      <xdr:nvSpPr>
        <xdr:cNvPr id="396" name="フローチャート: 判断 395"/>
        <xdr:cNvSpPr/>
      </xdr:nvSpPr>
      <xdr:spPr>
        <a:xfrm>
          <a:off x="13462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139294</xdr:rowOff>
    </xdr:from>
    <xdr:ext cx="762000" cy="259045"/>
    <xdr:sp macro="" textlink="">
      <xdr:nvSpPr>
        <xdr:cNvPr id="397" name="テキスト ボックス 396"/>
        <xdr:cNvSpPr txBox="1"/>
      </xdr:nvSpPr>
      <xdr:spPr>
        <a:xfrm>
          <a:off x="13131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11430</xdr:rowOff>
    </xdr:from>
    <xdr:to>
      <xdr:col>81</xdr:col>
      <xdr:colOff>95250</xdr:colOff>
      <xdr:row>37</xdr:row>
      <xdr:rowOff>113030</xdr:rowOff>
    </xdr:to>
    <xdr:sp macro="" textlink="">
      <xdr:nvSpPr>
        <xdr:cNvPr id="403" name="楕円 402"/>
        <xdr:cNvSpPr/>
      </xdr:nvSpPr>
      <xdr:spPr>
        <a:xfrm>
          <a:off x="16967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154957</xdr:rowOff>
    </xdr:from>
    <xdr:ext cx="762000" cy="259045"/>
    <xdr:sp macro="" textlink="">
      <xdr:nvSpPr>
        <xdr:cNvPr id="404" name="公債費負担の状況該当値テキスト"/>
        <xdr:cNvSpPr txBox="1"/>
      </xdr:nvSpPr>
      <xdr:spPr>
        <a:xfrm>
          <a:off x="171069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19473</xdr:rowOff>
    </xdr:from>
    <xdr:to>
      <xdr:col>77</xdr:col>
      <xdr:colOff>95250</xdr:colOff>
      <xdr:row>37</xdr:row>
      <xdr:rowOff>121073</xdr:rowOff>
    </xdr:to>
    <xdr:sp macro="" textlink="">
      <xdr:nvSpPr>
        <xdr:cNvPr id="405" name="楕円 404"/>
        <xdr:cNvSpPr/>
      </xdr:nvSpPr>
      <xdr:spPr>
        <a:xfrm>
          <a:off x="161290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105850</xdr:rowOff>
    </xdr:from>
    <xdr:ext cx="736600" cy="259045"/>
    <xdr:sp macro="" textlink="">
      <xdr:nvSpPr>
        <xdr:cNvPr id="406" name="テキスト ボックス 405"/>
        <xdr:cNvSpPr txBox="1"/>
      </xdr:nvSpPr>
      <xdr:spPr>
        <a:xfrm>
          <a:off x="15798800" y="6449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23495</xdr:rowOff>
    </xdr:from>
    <xdr:to>
      <xdr:col>73</xdr:col>
      <xdr:colOff>44450</xdr:colOff>
      <xdr:row>37</xdr:row>
      <xdr:rowOff>125095</xdr:rowOff>
    </xdr:to>
    <xdr:sp macro="" textlink="">
      <xdr:nvSpPr>
        <xdr:cNvPr id="407" name="楕円 406"/>
        <xdr:cNvSpPr/>
      </xdr:nvSpPr>
      <xdr:spPr>
        <a:xfrm>
          <a:off x="152400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109872</xdr:rowOff>
    </xdr:from>
    <xdr:ext cx="762000" cy="259045"/>
    <xdr:sp macro="" textlink="">
      <xdr:nvSpPr>
        <xdr:cNvPr id="408" name="テキスト ボックス 407"/>
        <xdr:cNvSpPr txBox="1"/>
      </xdr:nvSpPr>
      <xdr:spPr>
        <a:xfrm>
          <a:off x="14909800" y="6453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33549</xdr:rowOff>
    </xdr:from>
    <xdr:to>
      <xdr:col>68</xdr:col>
      <xdr:colOff>203200</xdr:colOff>
      <xdr:row>37</xdr:row>
      <xdr:rowOff>135149</xdr:rowOff>
    </xdr:to>
    <xdr:sp macro="" textlink="">
      <xdr:nvSpPr>
        <xdr:cNvPr id="409" name="楕円 408"/>
        <xdr:cNvSpPr/>
      </xdr:nvSpPr>
      <xdr:spPr>
        <a:xfrm>
          <a:off x="14351000" y="637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119926</xdr:rowOff>
    </xdr:from>
    <xdr:ext cx="762000" cy="259045"/>
    <xdr:sp macro="" textlink="">
      <xdr:nvSpPr>
        <xdr:cNvPr id="410" name="テキスト ボックス 409"/>
        <xdr:cNvSpPr txBox="1"/>
      </xdr:nvSpPr>
      <xdr:spPr>
        <a:xfrm>
          <a:off x="14020800" y="6463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47625</xdr:rowOff>
    </xdr:from>
    <xdr:to>
      <xdr:col>64</xdr:col>
      <xdr:colOff>152400</xdr:colOff>
      <xdr:row>37</xdr:row>
      <xdr:rowOff>149225</xdr:rowOff>
    </xdr:to>
    <xdr:sp macro="" textlink="">
      <xdr:nvSpPr>
        <xdr:cNvPr id="411" name="楕円 410"/>
        <xdr:cNvSpPr/>
      </xdr:nvSpPr>
      <xdr:spPr>
        <a:xfrm>
          <a:off x="13462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134002</xdr:rowOff>
    </xdr:from>
    <xdr:ext cx="762000" cy="259045"/>
    <xdr:sp macro="" textlink="">
      <xdr:nvSpPr>
        <xdr:cNvPr id="412" name="テキスト ボックス 411"/>
        <xdr:cNvSpPr txBox="1"/>
      </xdr:nvSpPr>
      <xdr:spPr>
        <a:xfrm>
          <a:off x="131318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将来負担比率は対前年度比</a:t>
          </a:r>
          <a:r>
            <a:rPr kumimoji="1" lang="en-US"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3.9</a:t>
          </a:r>
          <a:r>
            <a:rPr kumimoji="1"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a:t>
          </a:r>
          <a:r>
            <a:rPr kumimoji="1" lang="ja-JP" altLang="en-US"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下</a:t>
          </a:r>
          <a:r>
            <a:rPr kumimoji="1"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回</a:t>
          </a:r>
          <a:r>
            <a:rPr kumimoji="1" lang="ja-JP" altLang="en-US"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ったが、</a:t>
          </a:r>
          <a:r>
            <a:rPr kumimoji="1"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未だ類似団体平均、全国平均及び県内平均より大きな指数を示している。</a:t>
          </a:r>
          <a:endParaRPr kumimoji="0"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en-US"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数値は昨年より減少しているが、数値が高い要因は山梨市駅南地域整備事業など大型の普通建設事業を実施したことにより、地方債残高が増加していることなどに起因する。</a:t>
          </a:r>
          <a:endParaRPr kumimoji="0"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今後とも</a:t>
          </a:r>
          <a:r>
            <a:rPr kumimoji="1" lang="ja-JP" altLang="en-US"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地方債現在高の増加や普通交付税の減少に伴う</a:t>
          </a:r>
          <a:r>
            <a:rPr kumimoji="1"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標準財政規模</a:t>
          </a:r>
          <a:r>
            <a:rPr kumimoji="1" lang="ja-JP" altLang="en-US"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の減少により、将来負担比率は年々上昇していくことが予想されるが、少しでも数値の上昇を抑制し、安全領域を堅持しつつ効率的な財政運営に努めていく。</a:t>
          </a:r>
          <a:endParaRPr kumimoji="0"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96241</xdr:rowOff>
    </xdr:to>
    <xdr:cxnSp macro="">
      <xdr:nvCxnSpPr>
        <xdr:cNvPr id="439" name="直線コネクタ 438"/>
        <xdr:cNvCxnSpPr/>
      </xdr:nvCxnSpPr>
      <xdr:spPr>
        <a:xfrm flipV="1">
          <a:off x="17018000" y="2451100"/>
          <a:ext cx="0" cy="1245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68318</xdr:rowOff>
    </xdr:from>
    <xdr:ext cx="762000" cy="259045"/>
    <xdr:sp macro="" textlink="">
      <xdr:nvSpPr>
        <xdr:cNvPr id="440" name="将来負担の状況最小値テキスト"/>
        <xdr:cNvSpPr txBox="1"/>
      </xdr:nvSpPr>
      <xdr:spPr>
        <a:xfrm>
          <a:off x="17106900" y="366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96241</xdr:rowOff>
    </xdr:from>
    <xdr:to>
      <xdr:col>81</xdr:col>
      <xdr:colOff>133350</xdr:colOff>
      <xdr:row>21</xdr:row>
      <xdr:rowOff>96241</xdr:rowOff>
    </xdr:to>
    <xdr:cxnSp macro="">
      <xdr:nvCxnSpPr>
        <xdr:cNvPr id="441" name="直線コネクタ 440"/>
        <xdr:cNvCxnSpPr/>
      </xdr:nvCxnSpPr>
      <xdr:spPr>
        <a:xfrm>
          <a:off x="16929100" y="369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10249</xdr:rowOff>
    </xdr:from>
    <xdr:to>
      <xdr:col>81</xdr:col>
      <xdr:colOff>44450</xdr:colOff>
      <xdr:row>16</xdr:row>
      <xdr:rowOff>19660</xdr:rowOff>
    </xdr:to>
    <xdr:cxnSp macro="">
      <xdr:nvCxnSpPr>
        <xdr:cNvPr id="444" name="直線コネクタ 443"/>
        <xdr:cNvCxnSpPr/>
      </xdr:nvCxnSpPr>
      <xdr:spPr>
        <a:xfrm flipV="1">
          <a:off x="16179800" y="2753449"/>
          <a:ext cx="838200" cy="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144899</xdr:rowOff>
    </xdr:from>
    <xdr:ext cx="762000" cy="259045"/>
    <xdr:sp macro="" textlink="">
      <xdr:nvSpPr>
        <xdr:cNvPr id="445" name="将来負担の状況平均値テキスト"/>
        <xdr:cNvSpPr txBox="1"/>
      </xdr:nvSpPr>
      <xdr:spPr>
        <a:xfrm>
          <a:off x="17106900" y="237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128372</xdr:rowOff>
    </xdr:from>
    <xdr:to>
      <xdr:col>81</xdr:col>
      <xdr:colOff>95250</xdr:colOff>
      <xdr:row>15</xdr:row>
      <xdr:rowOff>58522</xdr:rowOff>
    </xdr:to>
    <xdr:sp macro="" textlink="">
      <xdr:nvSpPr>
        <xdr:cNvPr id="446" name="フローチャート: 判断 445"/>
        <xdr:cNvSpPr/>
      </xdr:nvSpPr>
      <xdr:spPr>
        <a:xfrm>
          <a:off x="16967200" y="25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158775</xdr:rowOff>
    </xdr:from>
    <xdr:to>
      <xdr:col>77</xdr:col>
      <xdr:colOff>44450</xdr:colOff>
      <xdr:row>16</xdr:row>
      <xdr:rowOff>19660</xdr:rowOff>
    </xdr:to>
    <xdr:cxnSp macro="">
      <xdr:nvCxnSpPr>
        <xdr:cNvPr id="447" name="直線コネクタ 446"/>
        <xdr:cNvCxnSpPr/>
      </xdr:nvCxnSpPr>
      <xdr:spPr>
        <a:xfrm>
          <a:off x="15290800" y="2730525"/>
          <a:ext cx="889000" cy="3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131750</xdr:rowOff>
    </xdr:from>
    <xdr:to>
      <xdr:col>77</xdr:col>
      <xdr:colOff>95250</xdr:colOff>
      <xdr:row>15</xdr:row>
      <xdr:rowOff>61900</xdr:rowOff>
    </xdr:to>
    <xdr:sp macro="" textlink="">
      <xdr:nvSpPr>
        <xdr:cNvPr id="448" name="フローチャート: 判断 447"/>
        <xdr:cNvSpPr/>
      </xdr:nvSpPr>
      <xdr:spPr>
        <a:xfrm>
          <a:off x="161290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72077</xdr:rowOff>
    </xdr:from>
    <xdr:ext cx="736600" cy="259045"/>
    <xdr:sp macro="" textlink="">
      <xdr:nvSpPr>
        <xdr:cNvPr id="449" name="テキスト ボックス 448"/>
        <xdr:cNvSpPr txBox="1"/>
      </xdr:nvSpPr>
      <xdr:spPr>
        <a:xfrm>
          <a:off x="15798800" y="230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157569</xdr:rowOff>
    </xdr:from>
    <xdr:to>
      <xdr:col>72</xdr:col>
      <xdr:colOff>203200</xdr:colOff>
      <xdr:row>15</xdr:row>
      <xdr:rowOff>158775</xdr:rowOff>
    </xdr:to>
    <xdr:cxnSp macro="">
      <xdr:nvCxnSpPr>
        <xdr:cNvPr id="450" name="直線コネクタ 449"/>
        <xdr:cNvCxnSpPr/>
      </xdr:nvCxnSpPr>
      <xdr:spPr>
        <a:xfrm>
          <a:off x="14401800" y="2729319"/>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141161</xdr:rowOff>
    </xdr:from>
    <xdr:to>
      <xdr:col>73</xdr:col>
      <xdr:colOff>44450</xdr:colOff>
      <xdr:row>15</xdr:row>
      <xdr:rowOff>71311</xdr:rowOff>
    </xdr:to>
    <xdr:sp macro="" textlink="">
      <xdr:nvSpPr>
        <xdr:cNvPr id="451" name="フローチャート: 判断 450"/>
        <xdr:cNvSpPr/>
      </xdr:nvSpPr>
      <xdr:spPr>
        <a:xfrm>
          <a:off x="15240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81488</xdr:rowOff>
    </xdr:from>
    <xdr:ext cx="762000" cy="259045"/>
    <xdr:sp macro="" textlink="">
      <xdr:nvSpPr>
        <xdr:cNvPr id="452" name="テキスト ボックス 451"/>
        <xdr:cNvSpPr txBox="1"/>
      </xdr:nvSpPr>
      <xdr:spPr>
        <a:xfrm>
          <a:off x="14909800" y="231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157569</xdr:rowOff>
    </xdr:from>
    <xdr:to>
      <xdr:col>68</xdr:col>
      <xdr:colOff>152400</xdr:colOff>
      <xdr:row>15</xdr:row>
      <xdr:rowOff>163360</xdr:rowOff>
    </xdr:to>
    <xdr:cxnSp macro="">
      <xdr:nvCxnSpPr>
        <xdr:cNvPr id="453" name="直線コネクタ 452"/>
        <xdr:cNvCxnSpPr/>
      </xdr:nvCxnSpPr>
      <xdr:spPr>
        <a:xfrm flipV="1">
          <a:off x="13512800" y="2729319"/>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146710</xdr:rowOff>
    </xdr:from>
    <xdr:to>
      <xdr:col>68</xdr:col>
      <xdr:colOff>203200</xdr:colOff>
      <xdr:row>15</xdr:row>
      <xdr:rowOff>76860</xdr:rowOff>
    </xdr:to>
    <xdr:sp macro="" textlink="">
      <xdr:nvSpPr>
        <xdr:cNvPr id="454" name="フローチャート: 判断 453"/>
        <xdr:cNvSpPr/>
      </xdr:nvSpPr>
      <xdr:spPr>
        <a:xfrm>
          <a:off x="14351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87037</xdr:rowOff>
    </xdr:from>
    <xdr:ext cx="762000" cy="259045"/>
    <xdr:sp macro="" textlink="">
      <xdr:nvSpPr>
        <xdr:cNvPr id="455" name="テキスト ボックス 454"/>
        <xdr:cNvSpPr txBox="1"/>
      </xdr:nvSpPr>
      <xdr:spPr>
        <a:xfrm>
          <a:off x="14020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157569</xdr:rowOff>
    </xdr:from>
    <xdr:to>
      <xdr:col>64</xdr:col>
      <xdr:colOff>152400</xdr:colOff>
      <xdr:row>15</xdr:row>
      <xdr:rowOff>87719</xdr:rowOff>
    </xdr:to>
    <xdr:sp macro="" textlink="">
      <xdr:nvSpPr>
        <xdr:cNvPr id="456" name="フローチャート: 判断 455"/>
        <xdr:cNvSpPr/>
      </xdr:nvSpPr>
      <xdr:spPr>
        <a:xfrm>
          <a:off x="13462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97896</xdr:rowOff>
    </xdr:from>
    <xdr:ext cx="762000" cy="259045"/>
    <xdr:sp macro="" textlink="">
      <xdr:nvSpPr>
        <xdr:cNvPr id="457" name="テキスト ボックス 456"/>
        <xdr:cNvSpPr txBox="1"/>
      </xdr:nvSpPr>
      <xdr:spPr>
        <a:xfrm>
          <a:off x="13131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130899</xdr:rowOff>
    </xdr:from>
    <xdr:to>
      <xdr:col>81</xdr:col>
      <xdr:colOff>95250</xdr:colOff>
      <xdr:row>16</xdr:row>
      <xdr:rowOff>61049</xdr:rowOff>
    </xdr:to>
    <xdr:sp macro="" textlink="">
      <xdr:nvSpPr>
        <xdr:cNvPr id="463" name="楕円 462"/>
        <xdr:cNvSpPr/>
      </xdr:nvSpPr>
      <xdr:spPr>
        <a:xfrm>
          <a:off x="16967200" y="270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102976</xdr:rowOff>
    </xdr:from>
    <xdr:ext cx="762000" cy="259045"/>
    <xdr:sp macro="" textlink="">
      <xdr:nvSpPr>
        <xdr:cNvPr id="464" name="将来負担の状況該当値テキスト"/>
        <xdr:cNvSpPr txBox="1"/>
      </xdr:nvSpPr>
      <xdr:spPr>
        <a:xfrm>
          <a:off x="17106900" y="2674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140310</xdr:rowOff>
    </xdr:from>
    <xdr:to>
      <xdr:col>77</xdr:col>
      <xdr:colOff>95250</xdr:colOff>
      <xdr:row>16</xdr:row>
      <xdr:rowOff>70460</xdr:rowOff>
    </xdr:to>
    <xdr:sp macro="" textlink="">
      <xdr:nvSpPr>
        <xdr:cNvPr id="465" name="楕円 464"/>
        <xdr:cNvSpPr/>
      </xdr:nvSpPr>
      <xdr:spPr>
        <a:xfrm>
          <a:off x="16129000" y="271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55237</xdr:rowOff>
    </xdr:from>
    <xdr:ext cx="736600" cy="259045"/>
    <xdr:sp macro="" textlink="">
      <xdr:nvSpPr>
        <xdr:cNvPr id="466" name="テキスト ボックス 465"/>
        <xdr:cNvSpPr txBox="1"/>
      </xdr:nvSpPr>
      <xdr:spPr>
        <a:xfrm>
          <a:off x="15798800" y="2798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107975</xdr:rowOff>
    </xdr:from>
    <xdr:to>
      <xdr:col>73</xdr:col>
      <xdr:colOff>44450</xdr:colOff>
      <xdr:row>16</xdr:row>
      <xdr:rowOff>38125</xdr:rowOff>
    </xdr:to>
    <xdr:sp macro="" textlink="">
      <xdr:nvSpPr>
        <xdr:cNvPr id="467" name="楕円 466"/>
        <xdr:cNvSpPr/>
      </xdr:nvSpPr>
      <xdr:spPr>
        <a:xfrm>
          <a:off x="15240000" y="267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22902</xdr:rowOff>
    </xdr:from>
    <xdr:ext cx="762000" cy="259045"/>
    <xdr:sp macro="" textlink="">
      <xdr:nvSpPr>
        <xdr:cNvPr id="468" name="テキスト ボックス 467"/>
        <xdr:cNvSpPr txBox="1"/>
      </xdr:nvSpPr>
      <xdr:spPr>
        <a:xfrm>
          <a:off x="14909800" y="2766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106769</xdr:rowOff>
    </xdr:from>
    <xdr:to>
      <xdr:col>68</xdr:col>
      <xdr:colOff>203200</xdr:colOff>
      <xdr:row>16</xdr:row>
      <xdr:rowOff>36919</xdr:rowOff>
    </xdr:to>
    <xdr:sp macro="" textlink="">
      <xdr:nvSpPr>
        <xdr:cNvPr id="469" name="楕円 468"/>
        <xdr:cNvSpPr/>
      </xdr:nvSpPr>
      <xdr:spPr>
        <a:xfrm>
          <a:off x="14351000" y="267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21696</xdr:rowOff>
    </xdr:from>
    <xdr:ext cx="762000" cy="259045"/>
    <xdr:sp macro="" textlink="">
      <xdr:nvSpPr>
        <xdr:cNvPr id="470" name="テキスト ボックス 469"/>
        <xdr:cNvSpPr txBox="1"/>
      </xdr:nvSpPr>
      <xdr:spPr>
        <a:xfrm>
          <a:off x="14020800" y="2764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112560</xdr:rowOff>
    </xdr:from>
    <xdr:to>
      <xdr:col>64</xdr:col>
      <xdr:colOff>152400</xdr:colOff>
      <xdr:row>16</xdr:row>
      <xdr:rowOff>42710</xdr:rowOff>
    </xdr:to>
    <xdr:sp macro="" textlink="">
      <xdr:nvSpPr>
        <xdr:cNvPr id="471" name="楕円 470"/>
        <xdr:cNvSpPr/>
      </xdr:nvSpPr>
      <xdr:spPr>
        <a:xfrm>
          <a:off x="13462000" y="268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27487</xdr:rowOff>
    </xdr:from>
    <xdr:ext cx="762000" cy="259045"/>
    <xdr:sp macro="" textlink="">
      <xdr:nvSpPr>
        <xdr:cNvPr id="472" name="テキスト ボックス 471"/>
        <xdr:cNvSpPr txBox="1"/>
      </xdr:nvSpPr>
      <xdr:spPr>
        <a:xfrm>
          <a:off x="13131800" y="277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35,432
35,249
289.80
20,742,859
19,478,764
968,226
10,147,991
25,009,471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125.3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人件費経常収支比率は県内平均よりは</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1.4</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ポイント上回ったが、類似団体及び全国平均より下回</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っている。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本市の定員適正化の推進は、第２次山梨市行政改革大綱に基づく事務事業の見直し、指定管理者制度の導入を含めた民間委託等の推進、臨時的任用職員の活用及び市民との協働事業・人材育成など効率的な職員配置を進めながら総職員数の縮減に取り組んできたところであ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今後も財政的見地から総人件費の抑制を基本とする中で、多様化する行政需要に柔軟に対応できる体制づくりを行っていく考えである。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76708</xdr:rowOff>
    </xdr:from>
    <xdr:to>
      <xdr:col>24</xdr:col>
      <xdr:colOff>25400</xdr:colOff>
      <xdr:row>39</xdr:row>
      <xdr:rowOff>147574</xdr:rowOff>
    </xdr:to>
    <xdr:cxnSp macro="">
      <xdr:nvCxnSpPr>
        <xdr:cNvPr id="59" name="直線コネクタ 58"/>
        <xdr:cNvCxnSpPr/>
      </xdr:nvCxnSpPr>
      <xdr:spPr>
        <a:xfrm flipV="1">
          <a:off x="4826000" y="59060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119651</xdr:rowOff>
    </xdr:from>
    <xdr:ext cx="762000" cy="259045"/>
    <xdr:sp macro="" textlink="">
      <xdr:nvSpPr>
        <xdr:cNvPr id="60" name="人件費最小値テキスト"/>
        <xdr:cNvSpPr txBox="1"/>
      </xdr:nvSpPr>
      <xdr:spPr>
        <a:xfrm>
          <a:off x="4914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147574</xdr:rowOff>
    </xdr:from>
    <xdr:to>
      <xdr:col>24</xdr:col>
      <xdr:colOff>114300</xdr:colOff>
      <xdr:row>39</xdr:row>
      <xdr:rowOff>147574</xdr:rowOff>
    </xdr:to>
    <xdr:cxnSp macro="">
      <xdr:nvCxnSpPr>
        <xdr:cNvPr id="61" name="直線コネクタ 60"/>
        <xdr:cNvCxnSpPr/>
      </xdr:nvCxnSpPr>
      <xdr:spPr>
        <a:xfrm>
          <a:off x="4737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163085</xdr:rowOff>
    </xdr:from>
    <xdr:ext cx="762000" cy="259045"/>
    <xdr:sp macro="" textlink="">
      <xdr:nvSpPr>
        <xdr:cNvPr id="62" name="人件費最大値テキスト"/>
        <xdr:cNvSpPr txBox="1"/>
      </xdr:nvSpPr>
      <xdr:spPr>
        <a:xfrm>
          <a:off x="4914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76708</xdr:rowOff>
    </xdr:from>
    <xdr:to>
      <xdr:col>24</xdr:col>
      <xdr:colOff>114300</xdr:colOff>
      <xdr:row>34</xdr:row>
      <xdr:rowOff>76708</xdr:rowOff>
    </xdr:to>
    <xdr:cxnSp macro="">
      <xdr:nvCxnSpPr>
        <xdr:cNvPr id="63" name="直線コネクタ 62"/>
        <xdr:cNvCxnSpPr/>
      </xdr:nvCxnSpPr>
      <xdr:spPr>
        <a:xfrm>
          <a:off x="4737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36</xdr:row>
      <xdr:rowOff>145288</xdr:rowOff>
    </xdr:to>
    <xdr:cxnSp macro="">
      <xdr:nvCxnSpPr>
        <xdr:cNvPr id="64" name="直線コネクタ 63"/>
        <xdr:cNvCxnSpPr/>
      </xdr:nvCxnSpPr>
      <xdr:spPr>
        <a:xfrm>
          <a:off x="3987800" y="629920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36</xdr:row>
      <xdr:rowOff>127000</xdr:rowOff>
    </xdr:to>
    <xdr:cxnSp macro="">
      <xdr:nvCxnSpPr>
        <xdr:cNvPr id="67" name="直線コネクタ 66"/>
        <xdr:cNvCxnSpPr/>
      </xdr:nvCxnSpPr>
      <xdr:spPr>
        <a:xfrm>
          <a:off x="3098800" y="6299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69" name="テキスト ボックス 68"/>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127000</xdr:rowOff>
    </xdr:from>
    <xdr:to>
      <xdr:col>15</xdr:col>
      <xdr:colOff>98425</xdr:colOff>
      <xdr:row>36</xdr:row>
      <xdr:rowOff>154432</xdr:rowOff>
    </xdr:to>
    <xdr:cxnSp macro="">
      <xdr:nvCxnSpPr>
        <xdr:cNvPr id="70" name="直線コネクタ 69"/>
        <xdr:cNvCxnSpPr/>
      </xdr:nvCxnSpPr>
      <xdr:spPr>
        <a:xfrm flipV="1">
          <a:off x="2209800" y="62992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45991</xdr:rowOff>
    </xdr:from>
    <xdr:ext cx="762000" cy="259045"/>
    <xdr:sp macro="" textlink="">
      <xdr:nvSpPr>
        <xdr:cNvPr id="72" name="テキスト ボックス 71"/>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94996</xdr:rowOff>
    </xdr:from>
    <xdr:to>
      <xdr:col>11</xdr:col>
      <xdr:colOff>9525</xdr:colOff>
      <xdr:row>36</xdr:row>
      <xdr:rowOff>154432</xdr:rowOff>
    </xdr:to>
    <xdr:cxnSp macro="">
      <xdr:nvCxnSpPr>
        <xdr:cNvPr id="73" name="直線コネクタ 72"/>
        <xdr:cNvCxnSpPr/>
      </xdr:nvCxnSpPr>
      <xdr:spPr>
        <a:xfrm>
          <a:off x="1320800" y="62671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50563</xdr:rowOff>
    </xdr:from>
    <xdr:ext cx="762000" cy="259045"/>
    <xdr:sp macro="" textlink="">
      <xdr:nvSpPr>
        <xdr:cNvPr id="75" name="テキスト ボックス 74"/>
        <xdr:cNvSpPr txBox="1"/>
      </xdr:nvSpPr>
      <xdr:spPr>
        <a:xfrm>
          <a:off x="1828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94488</xdr:rowOff>
    </xdr:from>
    <xdr:to>
      <xdr:col>24</xdr:col>
      <xdr:colOff>76200</xdr:colOff>
      <xdr:row>37</xdr:row>
      <xdr:rowOff>24638</xdr:rowOff>
    </xdr:to>
    <xdr:sp macro="" textlink="">
      <xdr:nvSpPr>
        <xdr:cNvPr id="83" name="楕円 82"/>
        <xdr:cNvSpPr/>
      </xdr:nvSpPr>
      <xdr:spPr>
        <a:xfrm>
          <a:off x="4775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111015</xdr:rowOff>
    </xdr:from>
    <xdr:ext cx="762000" cy="259045"/>
    <xdr:sp macro="" textlink="">
      <xdr:nvSpPr>
        <xdr:cNvPr id="84" name="人件費該当値テキスト"/>
        <xdr:cNvSpPr txBox="1"/>
      </xdr:nvSpPr>
      <xdr:spPr>
        <a:xfrm>
          <a:off x="4914900" y="611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76200</xdr:rowOff>
    </xdr:from>
    <xdr:to>
      <xdr:col>20</xdr:col>
      <xdr:colOff>38100</xdr:colOff>
      <xdr:row>37</xdr:row>
      <xdr:rowOff>6350</xdr:rowOff>
    </xdr:to>
    <xdr:sp macro="" textlink="">
      <xdr:nvSpPr>
        <xdr:cNvPr id="85" name="楕円 84"/>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86" name="テキスト ボックス 85"/>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76200</xdr:rowOff>
    </xdr:from>
    <xdr:to>
      <xdr:col>15</xdr:col>
      <xdr:colOff>149225</xdr:colOff>
      <xdr:row>37</xdr:row>
      <xdr:rowOff>6350</xdr:rowOff>
    </xdr:to>
    <xdr:sp macro="" textlink="">
      <xdr:nvSpPr>
        <xdr:cNvPr id="87" name="楕円 86"/>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88" name="テキスト ボックス 87"/>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103632</xdr:rowOff>
    </xdr:from>
    <xdr:to>
      <xdr:col>11</xdr:col>
      <xdr:colOff>60325</xdr:colOff>
      <xdr:row>37</xdr:row>
      <xdr:rowOff>33782</xdr:rowOff>
    </xdr:to>
    <xdr:sp macro="" textlink="">
      <xdr:nvSpPr>
        <xdr:cNvPr id="89" name="楕円 88"/>
        <xdr:cNvSpPr/>
      </xdr:nvSpPr>
      <xdr:spPr>
        <a:xfrm>
          <a:off x="2159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43959</xdr:rowOff>
    </xdr:from>
    <xdr:ext cx="762000" cy="259045"/>
    <xdr:sp macro="" textlink="">
      <xdr:nvSpPr>
        <xdr:cNvPr id="90" name="テキスト ボックス 89"/>
        <xdr:cNvSpPr txBox="1"/>
      </xdr:nvSpPr>
      <xdr:spPr>
        <a:xfrm>
          <a:off x="1828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44196</xdr:rowOff>
    </xdr:from>
    <xdr:to>
      <xdr:col>6</xdr:col>
      <xdr:colOff>171450</xdr:colOff>
      <xdr:row>36</xdr:row>
      <xdr:rowOff>145796</xdr:rowOff>
    </xdr:to>
    <xdr:sp macro="" textlink="">
      <xdr:nvSpPr>
        <xdr:cNvPr id="91" name="楕円 90"/>
        <xdr:cNvSpPr/>
      </xdr:nvSpPr>
      <xdr:spPr>
        <a:xfrm>
          <a:off x="1270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155973</xdr:rowOff>
    </xdr:from>
    <xdr:ext cx="762000" cy="259045"/>
    <xdr:sp macro="" textlink="">
      <xdr:nvSpPr>
        <xdr:cNvPr id="92" name="テキスト ボックス 91"/>
        <xdr:cNvSpPr txBox="1"/>
      </xdr:nvSpPr>
      <xdr:spPr>
        <a:xfrm>
          <a:off x="939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物件費経常収支比率は全国平均より下回ったが、類似団体平均</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及び県平均</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より上回り</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対前年度も</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0.5</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ポイント上回る結果となった。</a:t>
          </a:r>
          <a:endPar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今後公園など公共施設の民間委託を検討する。</a:t>
          </a:r>
          <a:endPar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113393</xdr:rowOff>
    </xdr:to>
    <xdr:cxnSp macro="">
      <xdr:nvCxnSpPr>
        <xdr:cNvPr id="122" name="直線コネクタ 121"/>
        <xdr:cNvCxnSpPr/>
      </xdr:nvCxnSpPr>
      <xdr:spPr>
        <a:xfrm flipV="1">
          <a:off x="16510000" y="21245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5"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6" name="直線コネクタ 125"/>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80736</xdr:rowOff>
    </xdr:from>
    <xdr:to>
      <xdr:col>82</xdr:col>
      <xdr:colOff>107950</xdr:colOff>
      <xdr:row>17</xdr:row>
      <xdr:rowOff>135164</xdr:rowOff>
    </xdr:to>
    <xdr:cxnSp macro="">
      <xdr:nvCxnSpPr>
        <xdr:cNvPr id="127" name="直線コネクタ 126"/>
        <xdr:cNvCxnSpPr/>
      </xdr:nvCxnSpPr>
      <xdr:spPr>
        <a:xfrm>
          <a:off x="15671800" y="2995386"/>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24691</xdr:rowOff>
    </xdr:from>
    <xdr:ext cx="762000" cy="259045"/>
    <xdr:sp macro="" textlink="">
      <xdr:nvSpPr>
        <xdr:cNvPr id="128" name="物件費平均値テキスト"/>
        <xdr:cNvSpPr txBox="1"/>
      </xdr:nvSpPr>
      <xdr:spPr>
        <a:xfrm>
          <a:off x="16598900" y="2767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29" name="フローチャート: 判断 128"/>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37193</xdr:rowOff>
    </xdr:from>
    <xdr:to>
      <xdr:col>78</xdr:col>
      <xdr:colOff>69850</xdr:colOff>
      <xdr:row>17</xdr:row>
      <xdr:rowOff>80736</xdr:rowOff>
    </xdr:to>
    <xdr:cxnSp macro="">
      <xdr:nvCxnSpPr>
        <xdr:cNvPr id="130" name="直線コネクタ 129"/>
        <xdr:cNvCxnSpPr/>
      </xdr:nvCxnSpPr>
      <xdr:spPr>
        <a:xfrm>
          <a:off x="14782800" y="29518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76398</xdr:rowOff>
    </xdr:from>
    <xdr:ext cx="736600" cy="259045"/>
    <xdr:sp macro="" textlink="">
      <xdr:nvSpPr>
        <xdr:cNvPr id="132" name="テキスト ボックス 131"/>
        <xdr:cNvSpPr txBox="1"/>
      </xdr:nvSpPr>
      <xdr:spPr>
        <a:xfrm>
          <a:off x="15290800" y="264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15421</xdr:rowOff>
    </xdr:from>
    <xdr:to>
      <xdr:col>73</xdr:col>
      <xdr:colOff>180975</xdr:colOff>
      <xdr:row>17</xdr:row>
      <xdr:rowOff>37193</xdr:rowOff>
    </xdr:to>
    <xdr:cxnSp macro="">
      <xdr:nvCxnSpPr>
        <xdr:cNvPr id="133" name="直線コネクタ 132"/>
        <xdr:cNvCxnSpPr/>
      </xdr:nvCxnSpPr>
      <xdr:spPr>
        <a:xfrm>
          <a:off x="13893800" y="29300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4" name="フローチャート: 判断 133"/>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11084</xdr:rowOff>
    </xdr:from>
    <xdr:ext cx="762000" cy="259045"/>
    <xdr:sp macro="" textlink="">
      <xdr:nvSpPr>
        <xdr:cNvPr id="135" name="テキスト ボックス 134"/>
        <xdr:cNvSpPr txBox="1"/>
      </xdr:nvSpPr>
      <xdr:spPr>
        <a:xfrm>
          <a:off x="14401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121557</xdr:rowOff>
    </xdr:from>
    <xdr:to>
      <xdr:col>69</xdr:col>
      <xdr:colOff>92075</xdr:colOff>
      <xdr:row>17</xdr:row>
      <xdr:rowOff>15421</xdr:rowOff>
    </xdr:to>
    <xdr:cxnSp macro="">
      <xdr:nvCxnSpPr>
        <xdr:cNvPr id="136" name="直線コネクタ 135"/>
        <xdr:cNvCxnSpPr/>
      </xdr:nvCxnSpPr>
      <xdr:spPr>
        <a:xfrm>
          <a:off x="13004800" y="28647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37" name="フローチャート: 判断 136"/>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43741</xdr:rowOff>
    </xdr:from>
    <xdr:ext cx="762000" cy="259045"/>
    <xdr:sp macro="" textlink="">
      <xdr:nvSpPr>
        <xdr:cNvPr id="138" name="テキスト ボックス 137"/>
        <xdr:cNvSpPr txBox="1"/>
      </xdr:nvSpPr>
      <xdr:spPr>
        <a:xfrm>
          <a:off x="13512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39" name="フローチャート: 判断 138"/>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160763</xdr:rowOff>
    </xdr:from>
    <xdr:ext cx="762000" cy="259045"/>
    <xdr:sp macro="" textlink="">
      <xdr:nvSpPr>
        <xdr:cNvPr id="140" name="テキスト ボックス 139"/>
        <xdr:cNvSpPr txBox="1"/>
      </xdr:nvSpPr>
      <xdr:spPr>
        <a:xfrm>
          <a:off x="12623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84364</xdr:rowOff>
    </xdr:from>
    <xdr:to>
      <xdr:col>82</xdr:col>
      <xdr:colOff>158750</xdr:colOff>
      <xdr:row>18</xdr:row>
      <xdr:rowOff>14514</xdr:rowOff>
    </xdr:to>
    <xdr:sp macro="" textlink="">
      <xdr:nvSpPr>
        <xdr:cNvPr id="146" name="楕円 145"/>
        <xdr:cNvSpPr/>
      </xdr:nvSpPr>
      <xdr:spPr>
        <a:xfrm>
          <a:off x="164592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56441</xdr:rowOff>
    </xdr:from>
    <xdr:ext cx="762000" cy="259045"/>
    <xdr:sp macro="" textlink="">
      <xdr:nvSpPr>
        <xdr:cNvPr id="147" name="物件費該当値テキスト"/>
        <xdr:cNvSpPr txBox="1"/>
      </xdr:nvSpPr>
      <xdr:spPr>
        <a:xfrm>
          <a:off x="16598900" y="297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29936</xdr:rowOff>
    </xdr:from>
    <xdr:to>
      <xdr:col>78</xdr:col>
      <xdr:colOff>120650</xdr:colOff>
      <xdr:row>17</xdr:row>
      <xdr:rowOff>131536</xdr:rowOff>
    </xdr:to>
    <xdr:sp macro="" textlink="">
      <xdr:nvSpPr>
        <xdr:cNvPr id="148" name="楕円 147"/>
        <xdr:cNvSpPr/>
      </xdr:nvSpPr>
      <xdr:spPr>
        <a:xfrm>
          <a:off x="15621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49" name="テキスト ボックス 148"/>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157843</xdr:rowOff>
    </xdr:from>
    <xdr:to>
      <xdr:col>74</xdr:col>
      <xdr:colOff>31750</xdr:colOff>
      <xdr:row>17</xdr:row>
      <xdr:rowOff>87993</xdr:rowOff>
    </xdr:to>
    <xdr:sp macro="" textlink="">
      <xdr:nvSpPr>
        <xdr:cNvPr id="150" name="楕円 149"/>
        <xdr:cNvSpPr/>
      </xdr:nvSpPr>
      <xdr:spPr>
        <a:xfrm>
          <a:off x="14732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72770</xdr:rowOff>
    </xdr:from>
    <xdr:ext cx="762000" cy="259045"/>
    <xdr:sp macro="" textlink="">
      <xdr:nvSpPr>
        <xdr:cNvPr id="151" name="テキスト ボックス 150"/>
        <xdr:cNvSpPr txBox="1"/>
      </xdr:nvSpPr>
      <xdr:spPr>
        <a:xfrm>
          <a:off x="14401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136071</xdr:rowOff>
    </xdr:from>
    <xdr:to>
      <xdr:col>69</xdr:col>
      <xdr:colOff>142875</xdr:colOff>
      <xdr:row>17</xdr:row>
      <xdr:rowOff>66221</xdr:rowOff>
    </xdr:to>
    <xdr:sp macro="" textlink="">
      <xdr:nvSpPr>
        <xdr:cNvPr id="152" name="楕円 151"/>
        <xdr:cNvSpPr/>
      </xdr:nvSpPr>
      <xdr:spPr>
        <a:xfrm>
          <a:off x="13843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50998</xdr:rowOff>
    </xdr:from>
    <xdr:ext cx="762000" cy="259045"/>
    <xdr:sp macro="" textlink="">
      <xdr:nvSpPr>
        <xdr:cNvPr id="153" name="テキスト ボックス 152"/>
        <xdr:cNvSpPr txBox="1"/>
      </xdr:nvSpPr>
      <xdr:spPr>
        <a:xfrm>
          <a:off x="13512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54" name="楕円 153"/>
        <xdr:cNvSpPr/>
      </xdr:nvSpPr>
      <xdr:spPr>
        <a:xfrm>
          <a:off x="12954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157134</xdr:rowOff>
    </xdr:from>
    <xdr:ext cx="762000" cy="259045"/>
    <xdr:sp macro="" textlink="">
      <xdr:nvSpPr>
        <xdr:cNvPr id="155" name="テキスト ボックス 154"/>
        <xdr:cNvSpPr txBox="1"/>
      </xdr:nvSpPr>
      <xdr:spPr>
        <a:xfrm>
          <a:off x="12623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扶助費経常収支比率は全国平均より下回</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ったが、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対前年度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上回り、類似団体より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は類似団体等に比べ医療機関に恵まれた条件下にあるため、医療扶助費が比較的高くなっており、特に子ども医療費助成制度については、市の重要施策として対象年齢を引き上げて実施することから児童数の縮減と反比例し</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今後も増加することが想定される。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今後は、重症化することのない健康診査体制や健康づくり事業等積極的に実施するとともに生活困窮者に対する相談窓口を開設し、更なる給付の適正化を推進していくこととする。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62</xdr:row>
      <xdr:rowOff>94343</xdr:rowOff>
    </xdr:to>
    <xdr:cxnSp macro="">
      <xdr:nvCxnSpPr>
        <xdr:cNvPr id="184" name="直線コネクタ 183"/>
        <xdr:cNvCxnSpPr/>
      </xdr:nvCxnSpPr>
      <xdr:spPr>
        <a:xfrm flipV="1">
          <a:off x="4826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66420</xdr:rowOff>
    </xdr:from>
    <xdr:ext cx="762000" cy="259045"/>
    <xdr:sp macro="" textlink="">
      <xdr:nvSpPr>
        <xdr:cNvPr id="185" name="扶助費最小値テキスト"/>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94343</xdr:rowOff>
    </xdr:from>
    <xdr:to>
      <xdr:col>24</xdr:col>
      <xdr:colOff>114300</xdr:colOff>
      <xdr:row>62</xdr:row>
      <xdr:rowOff>94343</xdr:rowOff>
    </xdr:to>
    <xdr:cxnSp macro="">
      <xdr:nvCxnSpPr>
        <xdr:cNvPr id="186" name="直線コネクタ 185"/>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135165</xdr:rowOff>
    </xdr:from>
    <xdr:to>
      <xdr:col>24</xdr:col>
      <xdr:colOff>25400</xdr:colOff>
      <xdr:row>58</xdr:row>
      <xdr:rowOff>72572</xdr:rowOff>
    </xdr:to>
    <xdr:cxnSp macro="">
      <xdr:nvCxnSpPr>
        <xdr:cNvPr id="189" name="直線コネクタ 188"/>
        <xdr:cNvCxnSpPr/>
      </xdr:nvCxnSpPr>
      <xdr:spPr>
        <a:xfrm>
          <a:off x="3987800" y="9907815"/>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5642</xdr:rowOff>
    </xdr:from>
    <xdr:ext cx="762000" cy="259045"/>
    <xdr:sp macro="" textlink="">
      <xdr:nvSpPr>
        <xdr:cNvPr id="190" name="扶助費平均値テキスト"/>
        <xdr:cNvSpPr txBox="1"/>
      </xdr:nvSpPr>
      <xdr:spPr>
        <a:xfrm>
          <a:off x="4914900" y="9778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191" name="フローチャート: 判断 190"/>
        <xdr:cNvSpPr/>
      </xdr:nvSpPr>
      <xdr:spPr>
        <a:xfrm>
          <a:off x="47752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135165</xdr:rowOff>
    </xdr:from>
    <xdr:to>
      <xdr:col>19</xdr:col>
      <xdr:colOff>187325</xdr:colOff>
      <xdr:row>57</xdr:row>
      <xdr:rowOff>135165</xdr:rowOff>
    </xdr:to>
    <xdr:cxnSp macro="">
      <xdr:nvCxnSpPr>
        <xdr:cNvPr id="192" name="直線コネクタ 191"/>
        <xdr:cNvCxnSpPr/>
      </xdr:nvCxnSpPr>
      <xdr:spPr>
        <a:xfrm>
          <a:off x="3098800" y="99078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127907</xdr:rowOff>
    </xdr:from>
    <xdr:to>
      <xdr:col>20</xdr:col>
      <xdr:colOff>38100</xdr:colOff>
      <xdr:row>58</xdr:row>
      <xdr:rowOff>58057</xdr:rowOff>
    </xdr:to>
    <xdr:sp macro="" textlink="">
      <xdr:nvSpPr>
        <xdr:cNvPr id="193" name="フローチャート: 判断 192"/>
        <xdr:cNvSpPr/>
      </xdr:nvSpPr>
      <xdr:spPr>
        <a:xfrm>
          <a:off x="3937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42834</xdr:rowOff>
    </xdr:from>
    <xdr:ext cx="736600" cy="259045"/>
    <xdr:sp macro="" textlink="">
      <xdr:nvSpPr>
        <xdr:cNvPr id="194" name="テキスト ボックス 193"/>
        <xdr:cNvSpPr txBox="1"/>
      </xdr:nvSpPr>
      <xdr:spPr>
        <a:xfrm>
          <a:off x="3606800" y="998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58965</xdr:rowOff>
    </xdr:from>
    <xdr:to>
      <xdr:col>15</xdr:col>
      <xdr:colOff>98425</xdr:colOff>
      <xdr:row>57</xdr:row>
      <xdr:rowOff>135165</xdr:rowOff>
    </xdr:to>
    <xdr:cxnSp macro="">
      <xdr:nvCxnSpPr>
        <xdr:cNvPr id="195" name="直線コネクタ 194"/>
        <xdr:cNvCxnSpPr/>
      </xdr:nvCxnSpPr>
      <xdr:spPr>
        <a:xfrm>
          <a:off x="2209800" y="98316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6" name="フローチャート: 判断 195"/>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197" name="テキスト ボックス 196"/>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48078</xdr:rowOff>
    </xdr:from>
    <xdr:to>
      <xdr:col>11</xdr:col>
      <xdr:colOff>9525</xdr:colOff>
      <xdr:row>57</xdr:row>
      <xdr:rowOff>58965</xdr:rowOff>
    </xdr:to>
    <xdr:cxnSp macro="">
      <xdr:nvCxnSpPr>
        <xdr:cNvPr id="198" name="直線コネクタ 197"/>
        <xdr:cNvCxnSpPr/>
      </xdr:nvCxnSpPr>
      <xdr:spPr>
        <a:xfrm>
          <a:off x="1320800" y="98207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73478</xdr:rowOff>
    </xdr:from>
    <xdr:to>
      <xdr:col>11</xdr:col>
      <xdr:colOff>60325</xdr:colOff>
      <xdr:row>58</xdr:row>
      <xdr:rowOff>3628</xdr:rowOff>
    </xdr:to>
    <xdr:sp macro="" textlink="">
      <xdr:nvSpPr>
        <xdr:cNvPr id="199" name="フローチャート: 判断 198"/>
        <xdr:cNvSpPr/>
      </xdr:nvSpPr>
      <xdr:spPr>
        <a:xfrm>
          <a:off x="2159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159855</xdr:rowOff>
    </xdr:from>
    <xdr:ext cx="762000" cy="259045"/>
    <xdr:sp macro="" textlink="">
      <xdr:nvSpPr>
        <xdr:cNvPr id="200" name="テキスト ボックス 199"/>
        <xdr:cNvSpPr txBox="1"/>
      </xdr:nvSpPr>
      <xdr:spPr>
        <a:xfrm>
          <a:off x="1828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01" name="フローチャート: 判断 200"/>
        <xdr:cNvSpPr/>
      </xdr:nvSpPr>
      <xdr:spPr>
        <a:xfrm>
          <a:off x="1270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138084</xdr:rowOff>
    </xdr:from>
    <xdr:ext cx="762000" cy="259045"/>
    <xdr:sp macro="" textlink="">
      <xdr:nvSpPr>
        <xdr:cNvPr id="202" name="テキスト ボックス 201"/>
        <xdr:cNvSpPr txBox="1"/>
      </xdr:nvSpPr>
      <xdr:spPr>
        <a:xfrm>
          <a:off x="939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21772</xdr:rowOff>
    </xdr:from>
    <xdr:to>
      <xdr:col>24</xdr:col>
      <xdr:colOff>76200</xdr:colOff>
      <xdr:row>58</xdr:row>
      <xdr:rowOff>123372</xdr:rowOff>
    </xdr:to>
    <xdr:sp macro="" textlink="">
      <xdr:nvSpPr>
        <xdr:cNvPr id="208" name="楕円 207"/>
        <xdr:cNvSpPr/>
      </xdr:nvSpPr>
      <xdr:spPr>
        <a:xfrm>
          <a:off x="47752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165299</xdr:rowOff>
    </xdr:from>
    <xdr:ext cx="762000" cy="259045"/>
    <xdr:sp macro="" textlink="">
      <xdr:nvSpPr>
        <xdr:cNvPr id="209" name="扶助費該当値テキスト"/>
        <xdr:cNvSpPr txBox="1"/>
      </xdr:nvSpPr>
      <xdr:spPr>
        <a:xfrm>
          <a:off x="4914900" y="993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84365</xdr:rowOff>
    </xdr:from>
    <xdr:to>
      <xdr:col>20</xdr:col>
      <xdr:colOff>38100</xdr:colOff>
      <xdr:row>58</xdr:row>
      <xdr:rowOff>14515</xdr:rowOff>
    </xdr:to>
    <xdr:sp macro="" textlink="">
      <xdr:nvSpPr>
        <xdr:cNvPr id="210" name="楕円 209"/>
        <xdr:cNvSpPr/>
      </xdr:nvSpPr>
      <xdr:spPr>
        <a:xfrm>
          <a:off x="3937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24692</xdr:rowOff>
    </xdr:from>
    <xdr:ext cx="736600" cy="259045"/>
    <xdr:sp macro="" textlink="">
      <xdr:nvSpPr>
        <xdr:cNvPr id="211" name="テキスト ボックス 210"/>
        <xdr:cNvSpPr txBox="1"/>
      </xdr:nvSpPr>
      <xdr:spPr>
        <a:xfrm>
          <a:off x="3606800" y="962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84365</xdr:rowOff>
    </xdr:from>
    <xdr:to>
      <xdr:col>15</xdr:col>
      <xdr:colOff>149225</xdr:colOff>
      <xdr:row>58</xdr:row>
      <xdr:rowOff>14515</xdr:rowOff>
    </xdr:to>
    <xdr:sp macro="" textlink="">
      <xdr:nvSpPr>
        <xdr:cNvPr id="212" name="楕円 211"/>
        <xdr:cNvSpPr/>
      </xdr:nvSpPr>
      <xdr:spPr>
        <a:xfrm>
          <a:off x="3048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24692</xdr:rowOff>
    </xdr:from>
    <xdr:ext cx="762000" cy="259045"/>
    <xdr:sp macro="" textlink="">
      <xdr:nvSpPr>
        <xdr:cNvPr id="213" name="テキスト ボックス 212"/>
        <xdr:cNvSpPr txBox="1"/>
      </xdr:nvSpPr>
      <xdr:spPr>
        <a:xfrm>
          <a:off x="2717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8165</xdr:rowOff>
    </xdr:from>
    <xdr:to>
      <xdr:col>11</xdr:col>
      <xdr:colOff>60325</xdr:colOff>
      <xdr:row>57</xdr:row>
      <xdr:rowOff>109765</xdr:rowOff>
    </xdr:to>
    <xdr:sp macro="" textlink="">
      <xdr:nvSpPr>
        <xdr:cNvPr id="214" name="楕円 213"/>
        <xdr:cNvSpPr/>
      </xdr:nvSpPr>
      <xdr:spPr>
        <a:xfrm>
          <a:off x="2159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119942</xdr:rowOff>
    </xdr:from>
    <xdr:ext cx="762000" cy="259045"/>
    <xdr:sp macro="" textlink="">
      <xdr:nvSpPr>
        <xdr:cNvPr id="215" name="テキスト ボックス 214"/>
        <xdr:cNvSpPr txBox="1"/>
      </xdr:nvSpPr>
      <xdr:spPr>
        <a:xfrm>
          <a:off x="1828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168728</xdr:rowOff>
    </xdr:from>
    <xdr:to>
      <xdr:col>6</xdr:col>
      <xdr:colOff>171450</xdr:colOff>
      <xdr:row>57</xdr:row>
      <xdr:rowOff>98878</xdr:rowOff>
    </xdr:to>
    <xdr:sp macro="" textlink="">
      <xdr:nvSpPr>
        <xdr:cNvPr id="216" name="楕円 215"/>
        <xdr:cNvSpPr/>
      </xdr:nvSpPr>
      <xdr:spPr>
        <a:xfrm>
          <a:off x="1270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109055</xdr:rowOff>
    </xdr:from>
    <xdr:ext cx="762000" cy="259045"/>
    <xdr:sp macro="" textlink="">
      <xdr:nvSpPr>
        <xdr:cNvPr id="217" name="テキスト ボックス 216"/>
        <xdr:cNvSpPr txBox="1"/>
      </xdr:nvSpPr>
      <xdr:spPr>
        <a:xfrm>
          <a:off x="9398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その他経常収支比率は類似団体</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より</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下回</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り</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、対前年度</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0.3</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下</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回る結果となった。</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これは、介護保険の介護給付費等特別会計への繰出金が増加していることに起因する。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今後は、公営事業会計についても更なる経費節減に努めるとともに独立採算の原則に立ち返った料金の見直しを行うこととする。また、国民健康保険事業等についても公営事業同様に医療費適正化を図る中で保険税の見直し等行うこととす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95976</xdr:rowOff>
    </xdr:from>
    <xdr:to>
      <xdr:col>82</xdr:col>
      <xdr:colOff>107950</xdr:colOff>
      <xdr:row>60</xdr:row>
      <xdr:rowOff>169454</xdr:rowOff>
    </xdr:to>
    <xdr:cxnSp macro="">
      <xdr:nvCxnSpPr>
        <xdr:cNvPr id="247" name="直線コネクタ 246"/>
        <xdr:cNvCxnSpPr/>
      </xdr:nvCxnSpPr>
      <xdr:spPr>
        <a:xfrm flipV="1">
          <a:off x="16510000" y="918282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48"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49" name="直線コネクタ 248"/>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10903</xdr:rowOff>
    </xdr:from>
    <xdr:ext cx="762000" cy="259045"/>
    <xdr:sp macro="" textlink="">
      <xdr:nvSpPr>
        <xdr:cNvPr id="250" name="その他最大値テキスト"/>
        <xdr:cNvSpPr txBox="1"/>
      </xdr:nvSpPr>
      <xdr:spPr>
        <a:xfrm>
          <a:off x="16598900" y="892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95976</xdr:rowOff>
    </xdr:from>
    <xdr:to>
      <xdr:col>82</xdr:col>
      <xdr:colOff>196850</xdr:colOff>
      <xdr:row>53</xdr:row>
      <xdr:rowOff>95976</xdr:rowOff>
    </xdr:to>
    <xdr:cxnSp macro="">
      <xdr:nvCxnSpPr>
        <xdr:cNvPr id="251" name="直線コネクタ 250"/>
        <xdr:cNvCxnSpPr/>
      </xdr:nvCxnSpPr>
      <xdr:spPr>
        <a:xfrm>
          <a:off x="16421100" y="918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118835</xdr:rowOff>
    </xdr:from>
    <xdr:to>
      <xdr:col>82</xdr:col>
      <xdr:colOff>107950</xdr:colOff>
      <xdr:row>55</xdr:row>
      <xdr:rowOff>138430</xdr:rowOff>
    </xdr:to>
    <xdr:cxnSp macro="">
      <xdr:nvCxnSpPr>
        <xdr:cNvPr id="252" name="直線コネクタ 251"/>
        <xdr:cNvCxnSpPr/>
      </xdr:nvCxnSpPr>
      <xdr:spPr>
        <a:xfrm flipV="1">
          <a:off x="15671800" y="9548585"/>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53" name="その他平均値テキスト"/>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4" name="フローチャート: 判断 253"/>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40459</xdr:rowOff>
    </xdr:from>
    <xdr:to>
      <xdr:col>78</xdr:col>
      <xdr:colOff>69850</xdr:colOff>
      <xdr:row>55</xdr:row>
      <xdr:rowOff>138430</xdr:rowOff>
    </xdr:to>
    <xdr:cxnSp macro="">
      <xdr:nvCxnSpPr>
        <xdr:cNvPr id="255" name="直線コネクタ 254"/>
        <xdr:cNvCxnSpPr/>
      </xdr:nvCxnSpPr>
      <xdr:spPr>
        <a:xfrm>
          <a:off x="14782800" y="947020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6" name="フローチャート: 判断 255"/>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7" name="テキスト ボックス 256"/>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20865</xdr:rowOff>
    </xdr:from>
    <xdr:to>
      <xdr:col>73</xdr:col>
      <xdr:colOff>180975</xdr:colOff>
      <xdr:row>55</xdr:row>
      <xdr:rowOff>40459</xdr:rowOff>
    </xdr:to>
    <xdr:cxnSp macro="">
      <xdr:nvCxnSpPr>
        <xdr:cNvPr id="258" name="直線コネクタ 257"/>
        <xdr:cNvCxnSpPr/>
      </xdr:nvCxnSpPr>
      <xdr:spPr>
        <a:xfrm>
          <a:off x="13893800" y="945061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59" name="フローチャート: 判断 258"/>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93997</xdr:rowOff>
    </xdr:from>
    <xdr:ext cx="762000" cy="259045"/>
    <xdr:sp macro="" textlink="">
      <xdr:nvSpPr>
        <xdr:cNvPr id="260" name="テキスト ボックス 259"/>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146594</xdr:rowOff>
    </xdr:from>
    <xdr:to>
      <xdr:col>69</xdr:col>
      <xdr:colOff>92075</xdr:colOff>
      <xdr:row>55</xdr:row>
      <xdr:rowOff>20865</xdr:rowOff>
    </xdr:to>
    <xdr:cxnSp macro="">
      <xdr:nvCxnSpPr>
        <xdr:cNvPr id="261" name="直線コネクタ 260"/>
        <xdr:cNvCxnSpPr/>
      </xdr:nvCxnSpPr>
      <xdr:spPr>
        <a:xfrm>
          <a:off x="13004800" y="9404894"/>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2" name="フローチャート: 判断 261"/>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93997</xdr:rowOff>
    </xdr:from>
    <xdr:ext cx="762000" cy="259045"/>
    <xdr:sp macro="" textlink="">
      <xdr:nvSpPr>
        <xdr:cNvPr id="263" name="テキスト ボックス 262"/>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64" name="フローチャート: 判断 263"/>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80934</xdr:rowOff>
    </xdr:from>
    <xdr:ext cx="762000" cy="259045"/>
    <xdr:sp macro="" textlink="">
      <xdr:nvSpPr>
        <xdr:cNvPr id="265" name="テキスト ボックス 264"/>
        <xdr:cNvSpPr txBox="1"/>
      </xdr:nvSpPr>
      <xdr:spPr>
        <a:xfrm>
          <a:off x="12623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68035</xdr:rowOff>
    </xdr:from>
    <xdr:to>
      <xdr:col>82</xdr:col>
      <xdr:colOff>158750</xdr:colOff>
      <xdr:row>55</xdr:row>
      <xdr:rowOff>169635</xdr:rowOff>
    </xdr:to>
    <xdr:sp macro="" textlink="">
      <xdr:nvSpPr>
        <xdr:cNvPr id="271" name="楕円 270"/>
        <xdr:cNvSpPr/>
      </xdr:nvSpPr>
      <xdr:spPr>
        <a:xfrm>
          <a:off x="16459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84562</xdr:rowOff>
    </xdr:from>
    <xdr:ext cx="762000" cy="259045"/>
    <xdr:sp macro="" textlink="">
      <xdr:nvSpPr>
        <xdr:cNvPr id="272" name="その他該当値テキスト"/>
        <xdr:cNvSpPr txBox="1"/>
      </xdr:nvSpPr>
      <xdr:spPr>
        <a:xfrm>
          <a:off x="16598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87630</xdr:rowOff>
    </xdr:from>
    <xdr:to>
      <xdr:col>78</xdr:col>
      <xdr:colOff>120650</xdr:colOff>
      <xdr:row>56</xdr:row>
      <xdr:rowOff>17780</xdr:rowOff>
    </xdr:to>
    <xdr:sp macro="" textlink="">
      <xdr:nvSpPr>
        <xdr:cNvPr id="273" name="楕円 272"/>
        <xdr:cNvSpPr/>
      </xdr:nvSpPr>
      <xdr:spPr>
        <a:xfrm>
          <a:off x="15621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27957</xdr:rowOff>
    </xdr:from>
    <xdr:ext cx="736600" cy="259045"/>
    <xdr:sp macro="" textlink="">
      <xdr:nvSpPr>
        <xdr:cNvPr id="274" name="テキスト ボックス 273"/>
        <xdr:cNvSpPr txBox="1"/>
      </xdr:nvSpPr>
      <xdr:spPr>
        <a:xfrm>
          <a:off x="15290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161109</xdr:rowOff>
    </xdr:from>
    <xdr:to>
      <xdr:col>74</xdr:col>
      <xdr:colOff>31750</xdr:colOff>
      <xdr:row>55</xdr:row>
      <xdr:rowOff>91259</xdr:rowOff>
    </xdr:to>
    <xdr:sp macro="" textlink="">
      <xdr:nvSpPr>
        <xdr:cNvPr id="275" name="楕円 274"/>
        <xdr:cNvSpPr/>
      </xdr:nvSpPr>
      <xdr:spPr>
        <a:xfrm>
          <a:off x="14732000" y="941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101436</xdr:rowOff>
    </xdr:from>
    <xdr:ext cx="762000" cy="259045"/>
    <xdr:sp macro="" textlink="">
      <xdr:nvSpPr>
        <xdr:cNvPr id="276" name="テキスト ボックス 275"/>
        <xdr:cNvSpPr txBox="1"/>
      </xdr:nvSpPr>
      <xdr:spPr>
        <a:xfrm>
          <a:off x="14401800" y="918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141515</xdr:rowOff>
    </xdr:from>
    <xdr:to>
      <xdr:col>69</xdr:col>
      <xdr:colOff>142875</xdr:colOff>
      <xdr:row>55</xdr:row>
      <xdr:rowOff>71665</xdr:rowOff>
    </xdr:to>
    <xdr:sp macro="" textlink="">
      <xdr:nvSpPr>
        <xdr:cNvPr id="277" name="楕円 276"/>
        <xdr:cNvSpPr/>
      </xdr:nvSpPr>
      <xdr:spPr>
        <a:xfrm>
          <a:off x="13843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81842</xdr:rowOff>
    </xdr:from>
    <xdr:ext cx="762000" cy="259045"/>
    <xdr:sp macro="" textlink="">
      <xdr:nvSpPr>
        <xdr:cNvPr id="278" name="テキスト ボックス 277"/>
        <xdr:cNvSpPr txBox="1"/>
      </xdr:nvSpPr>
      <xdr:spPr>
        <a:xfrm>
          <a:off x="13512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95794</xdr:rowOff>
    </xdr:from>
    <xdr:to>
      <xdr:col>65</xdr:col>
      <xdr:colOff>53975</xdr:colOff>
      <xdr:row>55</xdr:row>
      <xdr:rowOff>25944</xdr:rowOff>
    </xdr:to>
    <xdr:sp macro="" textlink="">
      <xdr:nvSpPr>
        <xdr:cNvPr id="279" name="楕円 278"/>
        <xdr:cNvSpPr/>
      </xdr:nvSpPr>
      <xdr:spPr>
        <a:xfrm>
          <a:off x="12954000" y="935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36121</xdr:rowOff>
    </xdr:from>
    <xdr:ext cx="762000" cy="259045"/>
    <xdr:sp macro="" textlink="">
      <xdr:nvSpPr>
        <xdr:cNvPr id="280" name="テキスト ボックス 279"/>
        <xdr:cNvSpPr txBox="1"/>
      </xdr:nvSpPr>
      <xdr:spPr>
        <a:xfrm>
          <a:off x="12623800" y="9122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補助費等経常収支比率は</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平均及び県内平均のいずれより下回ったが、対前年度</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は、</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1.0</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上</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回る結果となった。</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補助費等の全体では、前年度と比較すると決算額において</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552</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百万円余</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額となっている。</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額となった主な要因は</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下水道事業特別会計が</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29</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年度から公営企業法適用化になったことにより、一般会計からの繰出金の性質が補助金等に変更となったためである</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なお、補助費等経常経費に係る市単独助成金事業等については、補助金の整理統合を推し進め減少傾向にあるが、引き続き補助金の実施効果等を見極める中で整理・統合していく考えである。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83566</xdr:rowOff>
    </xdr:from>
    <xdr:to>
      <xdr:col>82</xdr:col>
      <xdr:colOff>107950</xdr:colOff>
      <xdr:row>39</xdr:row>
      <xdr:rowOff>161290</xdr:rowOff>
    </xdr:to>
    <xdr:cxnSp macro="">
      <xdr:nvCxnSpPr>
        <xdr:cNvPr id="305" name="直線コネクタ 304"/>
        <xdr:cNvCxnSpPr/>
      </xdr:nvCxnSpPr>
      <xdr:spPr>
        <a:xfrm flipV="1">
          <a:off x="16510000" y="5741416"/>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6"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7" name="直線コネクタ 306"/>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169943</xdr:rowOff>
    </xdr:from>
    <xdr:ext cx="762000" cy="259045"/>
    <xdr:sp macro="" textlink="">
      <xdr:nvSpPr>
        <xdr:cNvPr id="308" name="補助費等最大値テキスト"/>
        <xdr:cNvSpPr txBox="1"/>
      </xdr:nvSpPr>
      <xdr:spPr>
        <a:xfrm>
          <a:off x="16598900" y="54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83566</xdr:rowOff>
    </xdr:from>
    <xdr:to>
      <xdr:col>82</xdr:col>
      <xdr:colOff>196850</xdr:colOff>
      <xdr:row>33</xdr:row>
      <xdr:rowOff>83566</xdr:rowOff>
    </xdr:to>
    <xdr:cxnSp macro="">
      <xdr:nvCxnSpPr>
        <xdr:cNvPr id="309" name="直線コネクタ 308"/>
        <xdr:cNvCxnSpPr/>
      </xdr:nvCxnSpPr>
      <xdr:spPr>
        <a:xfrm>
          <a:off x="164211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165862</xdr:rowOff>
    </xdr:from>
    <xdr:to>
      <xdr:col>82</xdr:col>
      <xdr:colOff>107950</xdr:colOff>
      <xdr:row>36</xdr:row>
      <xdr:rowOff>40132</xdr:rowOff>
    </xdr:to>
    <xdr:cxnSp macro="">
      <xdr:nvCxnSpPr>
        <xdr:cNvPr id="310" name="直線コネクタ 309"/>
        <xdr:cNvCxnSpPr/>
      </xdr:nvCxnSpPr>
      <xdr:spPr>
        <a:xfrm>
          <a:off x="15671800" y="616661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146575</xdr:rowOff>
    </xdr:from>
    <xdr:ext cx="762000" cy="259045"/>
    <xdr:sp macro="" textlink="">
      <xdr:nvSpPr>
        <xdr:cNvPr id="311" name="補助費等平均値テキスト"/>
        <xdr:cNvSpPr txBox="1"/>
      </xdr:nvSpPr>
      <xdr:spPr>
        <a:xfrm>
          <a:off x="16598900" y="6147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2" name="フローチャート: 判断 311"/>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156718</xdr:rowOff>
    </xdr:from>
    <xdr:to>
      <xdr:col>78</xdr:col>
      <xdr:colOff>69850</xdr:colOff>
      <xdr:row>35</xdr:row>
      <xdr:rowOff>165862</xdr:rowOff>
    </xdr:to>
    <xdr:cxnSp macro="">
      <xdr:nvCxnSpPr>
        <xdr:cNvPr id="313" name="直線コネクタ 312"/>
        <xdr:cNvCxnSpPr/>
      </xdr:nvCxnSpPr>
      <xdr:spPr>
        <a:xfrm>
          <a:off x="14782800" y="61574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75709</xdr:rowOff>
    </xdr:from>
    <xdr:ext cx="736600" cy="259045"/>
    <xdr:sp macro="" textlink="">
      <xdr:nvSpPr>
        <xdr:cNvPr id="315" name="テキスト ボックス 314"/>
        <xdr:cNvSpPr txBox="1"/>
      </xdr:nvSpPr>
      <xdr:spPr>
        <a:xfrm>
          <a:off x="15290800" y="624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156718</xdr:rowOff>
    </xdr:from>
    <xdr:to>
      <xdr:col>73</xdr:col>
      <xdr:colOff>180975</xdr:colOff>
      <xdr:row>35</xdr:row>
      <xdr:rowOff>161290</xdr:rowOff>
    </xdr:to>
    <xdr:cxnSp macro="">
      <xdr:nvCxnSpPr>
        <xdr:cNvPr id="316" name="直線コネクタ 315"/>
        <xdr:cNvCxnSpPr/>
      </xdr:nvCxnSpPr>
      <xdr:spPr>
        <a:xfrm flipV="1">
          <a:off x="13893800" y="61574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151638</xdr:rowOff>
    </xdr:from>
    <xdr:to>
      <xdr:col>74</xdr:col>
      <xdr:colOff>31750</xdr:colOff>
      <xdr:row>36</xdr:row>
      <xdr:rowOff>81788</xdr:rowOff>
    </xdr:to>
    <xdr:sp macro="" textlink="">
      <xdr:nvSpPr>
        <xdr:cNvPr id="317" name="フローチャート: 判断 316"/>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66565</xdr:rowOff>
    </xdr:from>
    <xdr:ext cx="762000" cy="259045"/>
    <xdr:sp macro="" textlink="">
      <xdr:nvSpPr>
        <xdr:cNvPr id="318" name="テキスト ボックス 317"/>
        <xdr:cNvSpPr txBox="1"/>
      </xdr:nvSpPr>
      <xdr:spPr>
        <a:xfrm>
          <a:off x="14401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143002</xdr:rowOff>
    </xdr:from>
    <xdr:to>
      <xdr:col>69</xdr:col>
      <xdr:colOff>92075</xdr:colOff>
      <xdr:row>35</xdr:row>
      <xdr:rowOff>161290</xdr:rowOff>
    </xdr:to>
    <xdr:cxnSp macro="">
      <xdr:nvCxnSpPr>
        <xdr:cNvPr id="319" name="直線コネクタ 318"/>
        <xdr:cNvCxnSpPr/>
      </xdr:nvCxnSpPr>
      <xdr:spPr>
        <a:xfrm>
          <a:off x="13004800" y="61437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20" name="フローチャート: 判断 319"/>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21" name="テキスト ボックス 320"/>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2" name="フローチャート: 判断 321"/>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84853</xdr:rowOff>
    </xdr:from>
    <xdr:ext cx="762000" cy="259045"/>
    <xdr:sp macro="" textlink="">
      <xdr:nvSpPr>
        <xdr:cNvPr id="323" name="テキスト ボックス 322"/>
        <xdr:cNvSpPr txBox="1"/>
      </xdr:nvSpPr>
      <xdr:spPr>
        <a:xfrm>
          <a:off x="12623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160782</xdr:rowOff>
    </xdr:from>
    <xdr:to>
      <xdr:col>82</xdr:col>
      <xdr:colOff>158750</xdr:colOff>
      <xdr:row>36</xdr:row>
      <xdr:rowOff>90932</xdr:rowOff>
    </xdr:to>
    <xdr:sp macro="" textlink="">
      <xdr:nvSpPr>
        <xdr:cNvPr id="329" name="楕円 328"/>
        <xdr:cNvSpPr/>
      </xdr:nvSpPr>
      <xdr:spPr>
        <a:xfrm>
          <a:off x="16459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5859</xdr:rowOff>
    </xdr:from>
    <xdr:ext cx="762000" cy="259045"/>
    <xdr:sp macro="" textlink="">
      <xdr:nvSpPr>
        <xdr:cNvPr id="330" name="補助費等該当値テキスト"/>
        <xdr:cNvSpPr txBox="1"/>
      </xdr:nvSpPr>
      <xdr:spPr>
        <a:xfrm>
          <a:off x="16598900" y="600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115062</xdr:rowOff>
    </xdr:from>
    <xdr:to>
      <xdr:col>78</xdr:col>
      <xdr:colOff>120650</xdr:colOff>
      <xdr:row>36</xdr:row>
      <xdr:rowOff>45212</xdr:rowOff>
    </xdr:to>
    <xdr:sp macro="" textlink="">
      <xdr:nvSpPr>
        <xdr:cNvPr id="331" name="楕円 330"/>
        <xdr:cNvSpPr/>
      </xdr:nvSpPr>
      <xdr:spPr>
        <a:xfrm>
          <a:off x="15621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55389</xdr:rowOff>
    </xdr:from>
    <xdr:ext cx="736600" cy="259045"/>
    <xdr:sp macro="" textlink="">
      <xdr:nvSpPr>
        <xdr:cNvPr id="332" name="テキスト ボックス 331"/>
        <xdr:cNvSpPr txBox="1"/>
      </xdr:nvSpPr>
      <xdr:spPr>
        <a:xfrm>
          <a:off x="15290800" y="588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105918</xdr:rowOff>
    </xdr:from>
    <xdr:to>
      <xdr:col>74</xdr:col>
      <xdr:colOff>31750</xdr:colOff>
      <xdr:row>36</xdr:row>
      <xdr:rowOff>36068</xdr:rowOff>
    </xdr:to>
    <xdr:sp macro="" textlink="">
      <xdr:nvSpPr>
        <xdr:cNvPr id="333" name="楕円 332"/>
        <xdr:cNvSpPr/>
      </xdr:nvSpPr>
      <xdr:spPr>
        <a:xfrm>
          <a:off x="14732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46245</xdr:rowOff>
    </xdr:from>
    <xdr:ext cx="762000" cy="259045"/>
    <xdr:sp macro="" textlink="">
      <xdr:nvSpPr>
        <xdr:cNvPr id="334" name="テキスト ボックス 333"/>
        <xdr:cNvSpPr txBox="1"/>
      </xdr:nvSpPr>
      <xdr:spPr>
        <a:xfrm>
          <a:off x="14401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110490</xdr:rowOff>
    </xdr:from>
    <xdr:to>
      <xdr:col>69</xdr:col>
      <xdr:colOff>142875</xdr:colOff>
      <xdr:row>36</xdr:row>
      <xdr:rowOff>40640</xdr:rowOff>
    </xdr:to>
    <xdr:sp macro="" textlink="">
      <xdr:nvSpPr>
        <xdr:cNvPr id="335" name="楕円 334"/>
        <xdr:cNvSpPr/>
      </xdr:nvSpPr>
      <xdr:spPr>
        <a:xfrm>
          <a:off x="13843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50817</xdr:rowOff>
    </xdr:from>
    <xdr:ext cx="762000" cy="259045"/>
    <xdr:sp macro="" textlink="">
      <xdr:nvSpPr>
        <xdr:cNvPr id="336" name="テキスト ボックス 335"/>
        <xdr:cNvSpPr txBox="1"/>
      </xdr:nvSpPr>
      <xdr:spPr>
        <a:xfrm>
          <a:off x="13512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92202</xdr:rowOff>
    </xdr:from>
    <xdr:to>
      <xdr:col>65</xdr:col>
      <xdr:colOff>53975</xdr:colOff>
      <xdr:row>36</xdr:row>
      <xdr:rowOff>22352</xdr:rowOff>
    </xdr:to>
    <xdr:sp macro="" textlink="">
      <xdr:nvSpPr>
        <xdr:cNvPr id="337" name="楕円 336"/>
        <xdr:cNvSpPr/>
      </xdr:nvSpPr>
      <xdr:spPr>
        <a:xfrm>
          <a:off x="12954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32529</xdr:rowOff>
    </xdr:from>
    <xdr:ext cx="762000" cy="259045"/>
    <xdr:sp macro="" textlink="">
      <xdr:nvSpPr>
        <xdr:cNvPr id="338" name="テキスト ボックス 337"/>
        <xdr:cNvSpPr txBox="1"/>
      </xdr:nvSpPr>
      <xdr:spPr>
        <a:xfrm>
          <a:off x="12623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公債費経常収支比率は類似団体、全国平均及び県内平均のいずれより上回</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り</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、対前年度</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より</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0.3</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ポイント上回る結果となった。</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市債発行については、今後とも住民ニーズにあった緊急度・優先度を的確に把握し、新市まちづくり計画に即した事業の選別と実施年度の平準化を図る中で健全な財政運営に資する考えである。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14605</xdr:rowOff>
    </xdr:from>
    <xdr:to>
      <xdr:col>24</xdr:col>
      <xdr:colOff>25400</xdr:colOff>
      <xdr:row>80</xdr:row>
      <xdr:rowOff>56514</xdr:rowOff>
    </xdr:to>
    <xdr:cxnSp macro="">
      <xdr:nvCxnSpPr>
        <xdr:cNvPr id="365" name="直線コネクタ 364"/>
        <xdr:cNvCxnSpPr/>
      </xdr:nvCxnSpPr>
      <xdr:spPr>
        <a:xfrm flipV="1">
          <a:off x="4826000" y="12701905"/>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28591</xdr:rowOff>
    </xdr:from>
    <xdr:ext cx="762000" cy="259045"/>
    <xdr:sp macro="" textlink="">
      <xdr:nvSpPr>
        <xdr:cNvPr id="366" name="公債費最小値テキスト"/>
        <xdr:cNvSpPr txBox="1"/>
      </xdr:nvSpPr>
      <xdr:spPr>
        <a:xfrm>
          <a:off x="4914900" y="1374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56514</xdr:rowOff>
    </xdr:from>
    <xdr:to>
      <xdr:col>24</xdr:col>
      <xdr:colOff>114300</xdr:colOff>
      <xdr:row>80</xdr:row>
      <xdr:rowOff>56514</xdr:rowOff>
    </xdr:to>
    <xdr:cxnSp macro="">
      <xdr:nvCxnSpPr>
        <xdr:cNvPr id="367" name="直線コネクタ 366"/>
        <xdr:cNvCxnSpPr/>
      </xdr:nvCxnSpPr>
      <xdr:spPr>
        <a:xfrm>
          <a:off x="4737100" y="1377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100982</xdr:rowOff>
    </xdr:from>
    <xdr:ext cx="762000" cy="259045"/>
    <xdr:sp macro="" textlink="">
      <xdr:nvSpPr>
        <xdr:cNvPr id="368" name="公債費最大値テキスト"/>
        <xdr:cNvSpPr txBox="1"/>
      </xdr:nvSpPr>
      <xdr:spPr>
        <a:xfrm>
          <a:off x="4914900" y="124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14605</xdr:rowOff>
    </xdr:from>
    <xdr:to>
      <xdr:col>24</xdr:col>
      <xdr:colOff>114300</xdr:colOff>
      <xdr:row>74</xdr:row>
      <xdr:rowOff>14605</xdr:rowOff>
    </xdr:to>
    <xdr:cxnSp macro="">
      <xdr:nvCxnSpPr>
        <xdr:cNvPr id="369" name="直線コネクタ 368"/>
        <xdr:cNvCxnSpPr/>
      </xdr:nvCxnSpPr>
      <xdr:spPr>
        <a:xfrm>
          <a:off x="4737100" y="1270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50800</xdr:rowOff>
    </xdr:from>
    <xdr:to>
      <xdr:col>24</xdr:col>
      <xdr:colOff>25400</xdr:colOff>
      <xdr:row>75</xdr:row>
      <xdr:rowOff>56515</xdr:rowOff>
    </xdr:to>
    <xdr:cxnSp macro="">
      <xdr:nvCxnSpPr>
        <xdr:cNvPr id="370" name="直線コネクタ 369"/>
        <xdr:cNvCxnSpPr/>
      </xdr:nvCxnSpPr>
      <xdr:spPr>
        <a:xfrm>
          <a:off x="3987800" y="1290955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157497</xdr:rowOff>
    </xdr:from>
    <xdr:ext cx="762000" cy="259045"/>
    <xdr:sp macro="" textlink="">
      <xdr:nvSpPr>
        <xdr:cNvPr id="371" name="公債費平均値テキスト"/>
        <xdr:cNvSpPr txBox="1"/>
      </xdr:nvSpPr>
      <xdr:spPr>
        <a:xfrm>
          <a:off x="4914900" y="12673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72" name="フローチャート: 判断 371"/>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45085</xdr:rowOff>
    </xdr:from>
    <xdr:to>
      <xdr:col>19</xdr:col>
      <xdr:colOff>187325</xdr:colOff>
      <xdr:row>75</xdr:row>
      <xdr:rowOff>50800</xdr:rowOff>
    </xdr:to>
    <xdr:cxnSp macro="">
      <xdr:nvCxnSpPr>
        <xdr:cNvPr id="373" name="直線コネクタ 372"/>
        <xdr:cNvCxnSpPr/>
      </xdr:nvCxnSpPr>
      <xdr:spPr>
        <a:xfrm>
          <a:off x="3098800" y="1290383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142875</xdr:rowOff>
    </xdr:from>
    <xdr:to>
      <xdr:col>20</xdr:col>
      <xdr:colOff>38100</xdr:colOff>
      <xdr:row>75</xdr:row>
      <xdr:rowOff>73025</xdr:rowOff>
    </xdr:to>
    <xdr:sp macro="" textlink="">
      <xdr:nvSpPr>
        <xdr:cNvPr id="374" name="フローチャート: 判断 373"/>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83202</xdr:rowOff>
    </xdr:from>
    <xdr:ext cx="736600" cy="259045"/>
    <xdr:sp macro="" textlink="">
      <xdr:nvSpPr>
        <xdr:cNvPr id="375" name="テキスト ボックス 374"/>
        <xdr:cNvSpPr txBox="1"/>
      </xdr:nvSpPr>
      <xdr:spPr>
        <a:xfrm>
          <a:off x="3606800" y="1259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45085</xdr:rowOff>
    </xdr:from>
    <xdr:to>
      <xdr:col>15</xdr:col>
      <xdr:colOff>98425</xdr:colOff>
      <xdr:row>75</xdr:row>
      <xdr:rowOff>69850</xdr:rowOff>
    </xdr:to>
    <xdr:cxnSp macro="">
      <xdr:nvCxnSpPr>
        <xdr:cNvPr id="376" name="直線コネクタ 375"/>
        <xdr:cNvCxnSpPr/>
      </xdr:nvCxnSpPr>
      <xdr:spPr>
        <a:xfrm flipV="1">
          <a:off x="2209800" y="1290383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7" name="フローチャート: 判断 376"/>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83202</xdr:rowOff>
    </xdr:from>
    <xdr:ext cx="762000" cy="259045"/>
    <xdr:sp macro="" textlink="">
      <xdr:nvSpPr>
        <xdr:cNvPr id="378" name="テキスト ボックス 377"/>
        <xdr:cNvSpPr txBox="1"/>
      </xdr:nvSpPr>
      <xdr:spPr>
        <a:xfrm>
          <a:off x="2717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60325</xdr:rowOff>
    </xdr:from>
    <xdr:to>
      <xdr:col>11</xdr:col>
      <xdr:colOff>9525</xdr:colOff>
      <xdr:row>75</xdr:row>
      <xdr:rowOff>69850</xdr:rowOff>
    </xdr:to>
    <xdr:cxnSp macro="">
      <xdr:nvCxnSpPr>
        <xdr:cNvPr id="379" name="直線コネクタ 378"/>
        <xdr:cNvCxnSpPr/>
      </xdr:nvCxnSpPr>
      <xdr:spPr>
        <a:xfrm>
          <a:off x="1320800" y="129190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146685</xdr:rowOff>
    </xdr:from>
    <xdr:to>
      <xdr:col>11</xdr:col>
      <xdr:colOff>60325</xdr:colOff>
      <xdr:row>75</xdr:row>
      <xdr:rowOff>76835</xdr:rowOff>
    </xdr:to>
    <xdr:sp macro="" textlink="">
      <xdr:nvSpPr>
        <xdr:cNvPr id="380" name="フローチャート: 判断 379"/>
        <xdr:cNvSpPr/>
      </xdr:nvSpPr>
      <xdr:spPr>
        <a:xfrm>
          <a:off x="2159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87012</xdr:rowOff>
    </xdr:from>
    <xdr:ext cx="762000" cy="259045"/>
    <xdr:sp macro="" textlink="">
      <xdr:nvSpPr>
        <xdr:cNvPr id="381" name="テキスト ボックス 380"/>
        <xdr:cNvSpPr txBox="1"/>
      </xdr:nvSpPr>
      <xdr:spPr>
        <a:xfrm>
          <a:off x="1828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148590</xdr:rowOff>
    </xdr:from>
    <xdr:to>
      <xdr:col>6</xdr:col>
      <xdr:colOff>171450</xdr:colOff>
      <xdr:row>75</xdr:row>
      <xdr:rowOff>78740</xdr:rowOff>
    </xdr:to>
    <xdr:sp macro="" textlink="">
      <xdr:nvSpPr>
        <xdr:cNvPr id="382" name="フローチャート: 判断 381"/>
        <xdr:cNvSpPr/>
      </xdr:nvSpPr>
      <xdr:spPr>
        <a:xfrm>
          <a:off x="1270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88917</xdr:rowOff>
    </xdr:from>
    <xdr:ext cx="762000" cy="259045"/>
    <xdr:sp macro="" textlink="">
      <xdr:nvSpPr>
        <xdr:cNvPr id="383" name="テキスト ボックス 382"/>
        <xdr:cNvSpPr txBox="1"/>
      </xdr:nvSpPr>
      <xdr:spPr>
        <a:xfrm>
          <a:off x="939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5715</xdr:rowOff>
    </xdr:from>
    <xdr:to>
      <xdr:col>24</xdr:col>
      <xdr:colOff>76200</xdr:colOff>
      <xdr:row>75</xdr:row>
      <xdr:rowOff>107315</xdr:rowOff>
    </xdr:to>
    <xdr:sp macro="" textlink="">
      <xdr:nvSpPr>
        <xdr:cNvPr id="389" name="楕円 388"/>
        <xdr:cNvSpPr/>
      </xdr:nvSpPr>
      <xdr:spPr>
        <a:xfrm>
          <a:off x="4775200" y="1286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149242</xdr:rowOff>
    </xdr:from>
    <xdr:ext cx="762000" cy="259045"/>
    <xdr:sp macro="" textlink="">
      <xdr:nvSpPr>
        <xdr:cNvPr id="390" name="公債費該当値テキスト"/>
        <xdr:cNvSpPr txBox="1"/>
      </xdr:nvSpPr>
      <xdr:spPr>
        <a:xfrm>
          <a:off x="4914900" y="12836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0</xdr:rowOff>
    </xdr:from>
    <xdr:to>
      <xdr:col>20</xdr:col>
      <xdr:colOff>38100</xdr:colOff>
      <xdr:row>75</xdr:row>
      <xdr:rowOff>101600</xdr:rowOff>
    </xdr:to>
    <xdr:sp macro="" textlink="">
      <xdr:nvSpPr>
        <xdr:cNvPr id="391" name="楕円 390"/>
        <xdr:cNvSpPr/>
      </xdr:nvSpPr>
      <xdr:spPr>
        <a:xfrm>
          <a:off x="3937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86377</xdr:rowOff>
    </xdr:from>
    <xdr:ext cx="736600" cy="259045"/>
    <xdr:sp macro="" textlink="">
      <xdr:nvSpPr>
        <xdr:cNvPr id="392" name="テキスト ボックス 391"/>
        <xdr:cNvSpPr txBox="1"/>
      </xdr:nvSpPr>
      <xdr:spPr>
        <a:xfrm>
          <a:off x="3606800" y="12945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165735</xdr:rowOff>
    </xdr:from>
    <xdr:to>
      <xdr:col>15</xdr:col>
      <xdr:colOff>149225</xdr:colOff>
      <xdr:row>75</xdr:row>
      <xdr:rowOff>95885</xdr:rowOff>
    </xdr:to>
    <xdr:sp macro="" textlink="">
      <xdr:nvSpPr>
        <xdr:cNvPr id="393" name="楕円 392"/>
        <xdr:cNvSpPr/>
      </xdr:nvSpPr>
      <xdr:spPr>
        <a:xfrm>
          <a:off x="3048000" y="1285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80663</xdr:rowOff>
    </xdr:from>
    <xdr:ext cx="762000" cy="259045"/>
    <xdr:sp macro="" textlink="">
      <xdr:nvSpPr>
        <xdr:cNvPr id="394" name="テキスト ボックス 393"/>
        <xdr:cNvSpPr txBox="1"/>
      </xdr:nvSpPr>
      <xdr:spPr>
        <a:xfrm>
          <a:off x="2717800" y="1293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19050</xdr:rowOff>
    </xdr:from>
    <xdr:to>
      <xdr:col>11</xdr:col>
      <xdr:colOff>60325</xdr:colOff>
      <xdr:row>75</xdr:row>
      <xdr:rowOff>120650</xdr:rowOff>
    </xdr:to>
    <xdr:sp macro="" textlink="">
      <xdr:nvSpPr>
        <xdr:cNvPr id="395" name="楕円 394"/>
        <xdr:cNvSpPr/>
      </xdr:nvSpPr>
      <xdr:spPr>
        <a:xfrm>
          <a:off x="2159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105427</xdr:rowOff>
    </xdr:from>
    <xdr:ext cx="762000" cy="259045"/>
    <xdr:sp macro="" textlink="">
      <xdr:nvSpPr>
        <xdr:cNvPr id="396" name="テキスト ボックス 395"/>
        <xdr:cNvSpPr txBox="1"/>
      </xdr:nvSpPr>
      <xdr:spPr>
        <a:xfrm>
          <a:off x="1828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9525</xdr:rowOff>
    </xdr:from>
    <xdr:to>
      <xdr:col>6</xdr:col>
      <xdr:colOff>171450</xdr:colOff>
      <xdr:row>75</xdr:row>
      <xdr:rowOff>111125</xdr:rowOff>
    </xdr:to>
    <xdr:sp macro="" textlink="">
      <xdr:nvSpPr>
        <xdr:cNvPr id="397" name="楕円 396"/>
        <xdr:cNvSpPr/>
      </xdr:nvSpPr>
      <xdr:spPr>
        <a:xfrm>
          <a:off x="1270000" y="1286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95902</xdr:rowOff>
    </xdr:from>
    <xdr:ext cx="762000" cy="259045"/>
    <xdr:sp macro="" textlink="">
      <xdr:nvSpPr>
        <xdr:cNvPr id="398" name="テキスト ボックス 397"/>
        <xdr:cNvSpPr txBox="1"/>
      </xdr:nvSpPr>
      <xdr:spPr>
        <a:xfrm>
          <a:off x="939800" y="12954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公債費を除く全体の経常収支比率は類似団体、全国平均及び県内平均のいずれよりも下回ったものの、対前年度</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2.6</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ポイント上回る結果となった。</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これは、公債費以外の項目の中で決算額の高い金額となっている人件費及び扶助費の経常収支比率が低い指数で推移してきたことに起因するもので、特に人件費については、合併以後、平成</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17</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年度に策定された「定員適正化計画」による人員削減等の効果が大きいと考えられる。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また、これらのことを総合的に判断すると、本市の経常収支比率を押し上げているのは公債費にあると考えられ、引き続き将来推計を見据えた健全な財政運営を行うこととする。　</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31750</xdr:rowOff>
    </xdr:from>
    <xdr:to>
      <xdr:col>82</xdr:col>
      <xdr:colOff>107950</xdr:colOff>
      <xdr:row>80</xdr:row>
      <xdr:rowOff>123189</xdr:rowOff>
    </xdr:to>
    <xdr:cxnSp macro="">
      <xdr:nvCxnSpPr>
        <xdr:cNvPr id="426" name="直線コネクタ 425"/>
        <xdr:cNvCxnSpPr/>
      </xdr:nvCxnSpPr>
      <xdr:spPr>
        <a:xfrm flipV="1">
          <a:off x="16510000" y="12719050"/>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95266</xdr:rowOff>
    </xdr:from>
    <xdr:ext cx="762000" cy="259045"/>
    <xdr:sp macro="" textlink="">
      <xdr:nvSpPr>
        <xdr:cNvPr id="427" name="公債費以外最小値テキスト"/>
        <xdr:cNvSpPr txBox="1"/>
      </xdr:nvSpPr>
      <xdr:spPr>
        <a:xfrm>
          <a:off x="16598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123189</xdr:rowOff>
    </xdr:from>
    <xdr:to>
      <xdr:col>82</xdr:col>
      <xdr:colOff>196850</xdr:colOff>
      <xdr:row>80</xdr:row>
      <xdr:rowOff>123189</xdr:rowOff>
    </xdr:to>
    <xdr:cxnSp macro="">
      <xdr:nvCxnSpPr>
        <xdr:cNvPr id="428" name="直線コネクタ 427"/>
        <xdr:cNvCxnSpPr/>
      </xdr:nvCxnSpPr>
      <xdr:spPr>
        <a:xfrm>
          <a:off x="16421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118127</xdr:rowOff>
    </xdr:from>
    <xdr:ext cx="762000" cy="259045"/>
    <xdr:sp macro="" textlink="">
      <xdr:nvSpPr>
        <xdr:cNvPr id="429" name="公債費以外最大値テキスト"/>
        <xdr:cNvSpPr txBox="1"/>
      </xdr:nvSpPr>
      <xdr:spPr>
        <a:xfrm>
          <a:off x="16598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31750</xdr:rowOff>
    </xdr:from>
    <xdr:to>
      <xdr:col>82</xdr:col>
      <xdr:colOff>196850</xdr:colOff>
      <xdr:row>74</xdr:row>
      <xdr:rowOff>31750</xdr:rowOff>
    </xdr:to>
    <xdr:cxnSp macro="">
      <xdr:nvCxnSpPr>
        <xdr:cNvPr id="430" name="直線コネクタ 429"/>
        <xdr:cNvCxnSpPr/>
      </xdr:nvCxnSpPr>
      <xdr:spPr>
        <a:xfrm>
          <a:off x="16421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130811</xdr:rowOff>
    </xdr:from>
    <xdr:to>
      <xdr:col>82</xdr:col>
      <xdr:colOff>107950</xdr:colOff>
      <xdr:row>77</xdr:row>
      <xdr:rowOff>58420</xdr:rowOff>
    </xdr:to>
    <xdr:cxnSp macro="">
      <xdr:nvCxnSpPr>
        <xdr:cNvPr id="431" name="直線コネクタ 430"/>
        <xdr:cNvCxnSpPr/>
      </xdr:nvCxnSpPr>
      <xdr:spPr>
        <a:xfrm>
          <a:off x="15671800" y="13161011"/>
          <a:ext cx="8382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97807</xdr:rowOff>
    </xdr:from>
    <xdr:ext cx="762000" cy="259045"/>
    <xdr:sp macro="" textlink="">
      <xdr:nvSpPr>
        <xdr:cNvPr id="432" name="公債費以外平均値テキスト"/>
        <xdr:cNvSpPr txBox="1"/>
      </xdr:nvSpPr>
      <xdr:spPr>
        <a:xfrm>
          <a:off x="16598900" y="1329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50800</xdr:rowOff>
    </xdr:from>
    <xdr:to>
      <xdr:col>78</xdr:col>
      <xdr:colOff>69850</xdr:colOff>
      <xdr:row>76</xdr:row>
      <xdr:rowOff>130811</xdr:rowOff>
    </xdr:to>
    <xdr:cxnSp macro="">
      <xdr:nvCxnSpPr>
        <xdr:cNvPr id="434" name="直線コネクタ 433"/>
        <xdr:cNvCxnSpPr/>
      </xdr:nvCxnSpPr>
      <xdr:spPr>
        <a:xfrm>
          <a:off x="14782800" y="13081000"/>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76200</xdr:rowOff>
    </xdr:from>
    <xdr:to>
      <xdr:col>78</xdr:col>
      <xdr:colOff>120650</xdr:colOff>
      <xdr:row>78</xdr:row>
      <xdr:rowOff>6350</xdr:rowOff>
    </xdr:to>
    <xdr:sp macro="" textlink="">
      <xdr:nvSpPr>
        <xdr:cNvPr id="435" name="フローチャート: 判断 434"/>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162577</xdr:rowOff>
    </xdr:from>
    <xdr:ext cx="736600" cy="259045"/>
    <xdr:sp macro="" textlink="">
      <xdr:nvSpPr>
        <xdr:cNvPr id="436" name="テキスト ボックス 435"/>
        <xdr:cNvSpPr txBox="1"/>
      </xdr:nvSpPr>
      <xdr:spPr>
        <a:xfrm>
          <a:off x="15290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31750</xdr:rowOff>
    </xdr:from>
    <xdr:to>
      <xdr:col>73</xdr:col>
      <xdr:colOff>180975</xdr:colOff>
      <xdr:row>76</xdr:row>
      <xdr:rowOff>50800</xdr:rowOff>
    </xdr:to>
    <xdr:cxnSp macro="">
      <xdr:nvCxnSpPr>
        <xdr:cNvPr id="437" name="直線コネクタ 436"/>
        <xdr:cNvCxnSpPr/>
      </xdr:nvCxnSpPr>
      <xdr:spPr>
        <a:xfrm>
          <a:off x="13893800" y="13061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9" name="テキスト ボックス 438"/>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85090</xdr:rowOff>
    </xdr:from>
    <xdr:to>
      <xdr:col>69</xdr:col>
      <xdr:colOff>92075</xdr:colOff>
      <xdr:row>76</xdr:row>
      <xdr:rowOff>31750</xdr:rowOff>
    </xdr:to>
    <xdr:cxnSp macro="">
      <xdr:nvCxnSpPr>
        <xdr:cNvPr id="440" name="直線コネクタ 439"/>
        <xdr:cNvCxnSpPr/>
      </xdr:nvCxnSpPr>
      <xdr:spPr>
        <a:xfrm>
          <a:off x="13004800" y="1294384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34289</xdr:rowOff>
    </xdr:from>
    <xdr:to>
      <xdr:col>69</xdr:col>
      <xdr:colOff>142875</xdr:colOff>
      <xdr:row>77</xdr:row>
      <xdr:rowOff>135889</xdr:rowOff>
    </xdr:to>
    <xdr:sp macro="" textlink="">
      <xdr:nvSpPr>
        <xdr:cNvPr id="441" name="フローチャート: 判断 440"/>
        <xdr:cNvSpPr/>
      </xdr:nvSpPr>
      <xdr:spPr>
        <a:xfrm>
          <a:off x="13843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120666</xdr:rowOff>
    </xdr:from>
    <xdr:ext cx="762000" cy="259045"/>
    <xdr:sp macro="" textlink="">
      <xdr:nvSpPr>
        <xdr:cNvPr id="442" name="テキスト ボックス 441"/>
        <xdr:cNvSpPr txBox="1"/>
      </xdr:nvSpPr>
      <xdr:spPr>
        <a:xfrm>
          <a:off x="13512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43" name="フローチャート: 判断 442"/>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63516</xdr:rowOff>
    </xdr:from>
    <xdr:ext cx="762000" cy="259045"/>
    <xdr:sp macro="" textlink="">
      <xdr:nvSpPr>
        <xdr:cNvPr id="444" name="テキスト ボックス 443"/>
        <xdr:cNvSpPr txBox="1"/>
      </xdr:nvSpPr>
      <xdr:spPr>
        <a:xfrm>
          <a:off x="12623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7620</xdr:rowOff>
    </xdr:from>
    <xdr:to>
      <xdr:col>82</xdr:col>
      <xdr:colOff>158750</xdr:colOff>
      <xdr:row>77</xdr:row>
      <xdr:rowOff>109220</xdr:rowOff>
    </xdr:to>
    <xdr:sp macro="" textlink="">
      <xdr:nvSpPr>
        <xdr:cNvPr id="450" name="楕円 449"/>
        <xdr:cNvSpPr/>
      </xdr:nvSpPr>
      <xdr:spPr>
        <a:xfrm>
          <a:off x="164592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24147</xdr:rowOff>
    </xdr:from>
    <xdr:ext cx="762000" cy="259045"/>
    <xdr:sp macro="" textlink="">
      <xdr:nvSpPr>
        <xdr:cNvPr id="451" name="公債費以外該当値テキスト"/>
        <xdr:cNvSpPr txBox="1"/>
      </xdr:nvSpPr>
      <xdr:spPr>
        <a:xfrm>
          <a:off x="16598900" y="1305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80011</xdr:rowOff>
    </xdr:from>
    <xdr:to>
      <xdr:col>78</xdr:col>
      <xdr:colOff>120650</xdr:colOff>
      <xdr:row>77</xdr:row>
      <xdr:rowOff>10161</xdr:rowOff>
    </xdr:to>
    <xdr:sp macro="" textlink="">
      <xdr:nvSpPr>
        <xdr:cNvPr id="452" name="楕円 451"/>
        <xdr:cNvSpPr/>
      </xdr:nvSpPr>
      <xdr:spPr>
        <a:xfrm>
          <a:off x="15621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20337</xdr:rowOff>
    </xdr:from>
    <xdr:ext cx="736600" cy="259045"/>
    <xdr:sp macro="" textlink="">
      <xdr:nvSpPr>
        <xdr:cNvPr id="453" name="テキスト ボックス 452"/>
        <xdr:cNvSpPr txBox="1"/>
      </xdr:nvSpPr>
      <xdr:spPr>
        <a:xfrm>
          <a:off x="15290800" y="12879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0</xdr:rowOff>
    </xdr:from>
    <xdr:to>
      <xdr:col>74</xdr:col>
      <xdr:colOff>31750</xdr:colOff>
      <xdr:row>76</xdr:row>
      <xdr:rowOff>101600</xdr:rowOff>
    </xdr:to>
    <xdr:sp macro="" textlink="">
      <xdr:nvSpPr>
        <xdr:cNvPr id="454" name="楕円 453"/>
        <xdr:cNvSpPr/>
      </xdr:nvSpPr>
      <xdr:spPr>
        <a:xfrm>
          <a:off x="14732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111777</xdr:rowOff>
    </xdr:from>
    <xdr:ext cx="762000" cy="259045"/>
    <xdr:sp macro="" textlink="">
      <xdr:nvSpPr>
        <xdr:cNvPr id="455" name="テキスト ボックス 454"/>
        <xdr:cNvSpPr txBox="1"/>
      </xdr:nvSpPr>
      <xdr:spPr>
        <a:xfrm>
          <a:off x="14401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152400</xdr:rowOff>
    </xdr:from>
    <xdr:to>
      <xdr:col>69</xdr:col>
      <xdr:colOff>142875</xdr:colOff>
      <xdr:row>76</xdr:row>
      <xdr:rowOff>82550</xdr:rowOff>
    </xdr:to>
    <xdr:sp macro="" textlink="">
      <xdr:nvSpPr>
        <xdr:cNvPr id="456" name="楕円 455"/>
        <xdr:cNvSpPr/>
      </xdr:nvSpPr>
      <xdr:spPr>
        <a:xfrm>
          <a:off x="13843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92727</xdr:rowOff>
    </xdr:from>
    <xdr:ext cx="762000" cy="259045"/>
    <xdr:sp macro="" textlink="">
      <xdr:nvSpPr>
        <xdr:cNvPr id="457" name="テキスト ボックス 456"/>
        <xdr:cNvSpPr txBox="1"/>
      </xdr:nvSpPr>
      <xdr:spPr>
        <a:xfrm>
          <a:off x="13512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34290</xdr:rowOff>
    </xdr:from>
    <xdr:to>
      <xdr:col>65</xdr:col>
      <xdr:colOff>53975</xdr:colOff>
      <xdr:row>75</xdr:row>
      <xdr:rowOff>135890</xdr:rowOff>
    </xdr:to>
    <xdr:sp macro="" textlink="">
      <xdr:nvSpPr>
        <xdr:cNvPr id="458" name="楕円 457"/>
        <xdr:cNvSpPr/>
      </xdr:nvSpPr>
      <xdr:spPr>
        <a:xfrm>
          <a:off x="12954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146067</xdr:rowOff>
    </xdr:from>
    <xdr:ext cx="762000" cy="259045"/>
    <xdr:sp macro="" textlink="">
      <xdr:nvSpPr>
        <xdr:cNvPr id="459" name="テキスト ボックス 458"/>
        <xdr:cNvSpPr txBox="1"/>
      </xdr:nvSpPr>
      <xdr:spPr>
        <a:xfrm>
          <a:off x="12623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山梨県山梨市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101105</xdr:rowOff>
    </xdr:from>
    <xdr:to>
      <xdr:col>29</xdr:col>
      <xdr:colOff>127000</xdr:colOff>
      <xdr:row>20</xdr:row>
      <xdr:rowOff>103987</xdr:rowOff>
    </xdr:to>
    <xdr:cxnSp macro="">
      <xdr:nvCxnSpPr>
        <xdr:cNvPr id="45" name="直線コネクタ 44"/>
        <xdr:cNvCxnSpPr/>
      </xdr:nvCxnSpPr>
      <xdr:spPr bwMode="auto">
        <a:xfrm flipV="1">
          <a:off x="5651500" y="2206130"/>
          <a:ext cx="0" cy="13744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76064</xdr:rowOff>
    </xdr:from>
    <xdr:ext cx="762000" cy="259045"/>
    <xdr:sp macro="" textlink="">
      <xdr:nvSpPr>
        <xdr:cNvPr id="46" name="人口1人当たり決算額の推移最小値テキスト130"/>
        <xdr:cNvSpPr txBox="1"/>
      </xdr:nvSpPr>
      <xdr:spPr>
        <a:xfrm>
          <a:off x="5740400" y="355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103987</xdr:rowOff>
    </xdr:from>
    <xdr:to>
      <xdr:col>30</xdr:col>
      <xdr:colOff>25400</xdr:colOff>
      <xdr:row>20</xdr:row>
      <xdr:rowOff>103987</xdr:rowOff>
    </xdr:to>
    <xdr:cxnSp macro="">
      <xdr:nvCxnSpPr>
        <xdr:cNvPr id="47" name="直線コネクタ 46"/>
        <xdr:cNvCxnSpPr/>
      </xdr:nvCxnSpPr>
      <xdr:spPr bwMode="auto">
        <a:xfrm>
          <a:off x="5562600" y="3580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16032</xdr:rowOff>
    </xdr:from>
    <xdr:ext cx="762000" cy="259045"/>
    <xdr:sp macro="" textlink="">
      <xdr:nvSpPr>
        <xdr:cNvPr id="48" name="人口1人当たり決算額の推移最大値テキスト130"/>
        <xdr:cNvSpPr txBox="1"/>
      </xdr:nvSpPr>
      <xdr:spPr>
        <a:xfrm>
          <a:off x="5740400" y="19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101105</xdr:rowOff>
    </xdr:from>
    <xdr:to>
      <xdr:col>30</xdr:col>
      <xdr:colOff>25400</xdr:colOff>
      <xdr:row>12</xdr:row>
      <xdr:rowOff>101105</xdr:rowOff>
    </xdr:to>
    <xdr:cxnSp macro="">
      <xdr:nvCxnSpPr>
        <xdr:cNvPr id="49" name="直線コネクタ 48"/>
        <xdr:cNvCxnSpPr/>
      </xdr:nvCxnSpPr>
      <xdr:spPr bwMode="auto">
        <a:xfrm>
          <a:off x="5562600" y="2206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121209</xdr:rowOff>
    </xdr:from>
    <xdr:to>
      <xdr:col>29</xdr:col>
      <xdr:colOff>127000</xdr:colOff>
      <xdr:row>17</xdr:row>
      <xdr:rowOff>137719</xdr:rowOff>
    </xdr:to>
    <xdr:cxnSp macro="">
      <xdr:nvCxnSpPr>
        <xdr:cNvPr id="50" name="直線コネクタ 49"/>
        <xdr:cNvCxnSpPr/>
      </xdr:nvCxnSpPr>
      <xdr:spPr bwMode="auto">
        <a:xfrm flipV="1">
          <a:off x="5003800" y="3083484"/>
          <a:ext cx="647700" cy="165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164406</xdr:rowOff>
    </xdr:from>
    <xdr:ext cx="762000" cy="259045"/>
    <xdr:sp macro="" textlink="">
      <xdr:nvSpPr>
        <xdr:cNvPr id="51" name="人口1人当たり決算額の推移平均値テキスト130"/>
        <xdr:cNvSpPr txBox="1"/>
      </xdr:nvSpPr>
      <xdr:spPr>
        <a:xfrm>
          <a:off x="5740400" y="2783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147879</xdr:rowOff>
    </xdr:from>
    <xdr:to>
      <xdr:col>29</xdr:col>
      <xdr:colOff>177800</xdr:colOff>
      <xdr:row>17</xdr:row>
      <xdr:rowOff>78029</xdr:rowOff>
    </xdr:to>
    <xdr:sp macro="" textlink="">
      <xdr:nvSpPr>
        <xdr:cNvPr id="52" name="フローチャート: 判断 51"/>
        <xdr:cNvSpPr/>
      </xdr:nvSpPr>
      <xdr:spPr bwMode="auto">
        <a:xfrm>
          <a:off x="56007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137719</xdr:rowOff>
    </xdr:from>
    <xdr:to>
      <xdr:col>26</xdr:col>
      <xdr:colOff>50800</xdr:colOff>
      <xdr:row>17</xdr:row>
      <xdr:rowOff>140348</xdr:rowOff>
    </xdr:to>
    <xdr:cxnSp macro="">
      <xdr:nvCxnSpPr>
        <xdr:cNvPr id="53" name="直線コネクタ 52"/>
        <xdr:cNvCxnSpPr/>
      </xdr:nvCxnSpPr>
      <xdr:spPr bwMode="auto">
        <a:xfrm flipV="1">
          <a:off x="4305300" y="3099994"/>
          <a:ext cx="698500" cy="2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2540</xdr:rowOff>
    </xdr:from>
    <xdr:to>
      <xdr:col>26</xdr:col>
      <xdr:colOff>101600</xdr:colOff>
      <xdr:row>17</xdr:row>
      <xdr:rowOff>104140</xdr:rowOff>
    </xdr:to>
    <xdr:sp macro="" textlink="">
      <xdr:nvSpPr>
        <xdr:cNvPr id="54" name="フローチャート: 判断 53"/>
        <xdr:cNvSpPr/>
      </xdr:nvSpPr>
      <xdr:spPr bwMode="auto">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114317</xdr:rowOff>
    </xdr:from>
    <xdr:ext cx="736600" cy="259045"/>
    <xdr:sp macro="" textlink="">
      <xdr:nvSpPr>
        <xdr:cNvPr id="55" name="テキスト ボックス 54"/>
        <xdr:cNvSpPr txBox="1"/>
      </xdr:nvSpPr>
      <xdr:spPr>
        <a:xfrm>
          <a:off x="4622800" y="273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140348</xdr:rowOff>
    </xdr:from>
    <xdr:to>
      <xdr:col>22</xdr:col>
      <xdr:colOff>114300</xdr:colOff>
      <xdr:row>17</xdr:row>
      <xdr:rowOff>163741</xdr:rowOff>
    </xdr:to>
    <xdr:cxnSp macro="">
      <xdr:nvCxnSpPr>
        <xdr:cNvPr id="56" name="直線コネクタ 55"/>
        <xdr:cNvCxnSpPr/>
      </xdr:nvCxnSpPr>
      <xdr:spPr bwMode="auto">
        <a:xfrm flipV="1">
          <a:off x="3606800" y="3102623"/>
          <a:ext cx="698500" cy="23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11011</xdr:rowOff>
    </xdr:from>
    <xdr:to>
      <xdr:col>22</xdr:col>
      <xdr:colOff>165100</xdr:colOff>
      <xdr:row>17</xdr:row>
      <xdr:rowOff>112611</xdr:rowOff>
    </xdr:to>
    <xdr:sp macro="" textlink="">
      <xdr:nvSpPr>
        <xdr:cNvPr id="57" name="フローチャート: 判断 56"/>
        <xdr:cNvSpPr/>
      </xdr:nvSpPr>
      <xdr:spPr bwMode="auto">
        <a:xfrm>
          <a:off x="4254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122788</xdr:rowOff>
    </xdr:from>
    <xdr:ext cx="762000" cy="259045"/>
    <xdr:sp macro="" textlink="">
      <xdr:nvSpPr>
        <xdr:cNvPr id="58" name="テキスト ボックス 57"/>
        <xdr:cNvSpPr txBox="1"/>
      </xdr:nvSpPr>
      <xdr:spPr>
        <a:xfrm>
          <a:off x="39243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163741</xdr:rowOff>
    </xdr:from>
    <xdr:to>
      <xdr:col>18</xdr:col>
      <xdr:colOff>177800</xdr:colOff>
      <xdr:row>18</xdr:row>
      <xdr:rowOff>48958</xdr:rowOff>
    </xdr:to>
    <xdr:cxnSp macro="">
      <xdr:nvCxnSpPr>
        <xdr:cNvPr id="59" name="直線コネクタ 58"/>
        <xdr:cNvCxnSpPr/>
      </xdr:nvCxnSpPr>
      <xdr:spPr bwMode="auto">
        <a:xfrm flipV="1">
          <a:off x="2908300" y="3126016"/>
          <a:ext cx="698500" cy="56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60287</xdr:rowOff>
    </xdr:from>
    <xdr:to>
      <xdr:col>19</xdr:col>
      <xdr:colOff>38100</xdr:colOff>
      <xdr:row>17</xdr:row>
      <xdr:rowOff>161887</xdr:rowOff>
    </xdr:to>
    <xdr:sp macro="" textlink="">
      <xdr:nvSpPr>
        <xdr:cNvPr id="60" name="フローチャート: 判断 59"/>
        <xdr:cNvSpPr/>
      </xdr:nvSpPr>
      <xdr:spPr bwMode="auto">
        <a:xfrm>
          <a:off x="35560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614</xdr:rowOff>
    </xdr:from>
    <xdr:ext cx="762000" cy="259045"/>
    <xdr:sp macro="" textlink="">
      <xdr:nvSpPr>
        <xdr:cNvPr id="61" name="テキスト ボックス 60"/>
        <xdr:cNvSpPr txBox="1"/>
      </xdr:nvSpPr>
      <xdr:spPr>
        <a:xfrm>
          <a:off x="3225800" y="27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98069</xdr:rowOff>
    </xdr:from>
    <xdr:to>
      <xdr:col>15</xdr:col>
      <xdr:colOff>101600</xdr:colOff>
      <xdr:row>18</xdr:row>
      <xdr:rowOff>28219</xdr:rowOff>
    </xdr:to>
    <xdr:sp macro="" textlink="">
      <xdr:nvSpPr>
        <xdr:cNvPr id="62" name="フローチャート: 判断 61"/>
        <xdr:cNvSpPr/>
      </xdr:nvSpPr>
      <xdr:spPr bwMode="auto">
        <a:xfrm>
          <a:off x="28575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38396</xdr:rowOff>
    </xdr:from>
    <xdr:ext cx="762000" cy="259045"/>
    <xdr:sp macro="" textlink="">
      <xdr:nvSpPr>
        <xdr:cNvPr id="63" name="テキスト ボックス 62"/>
        <xdr:cNvSpPr txBox="1"/>
      </xdr:nvSpPr>
      <xdr:spPr>
        <a:xfrm>
          <a:off x="2527300" y="28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70409</xdr:rowOff>
    </xdr:from>
    <xdr:to>
      <xdr:col>29</xdr:col>
      <xdr:colOff>177800</xdr:colOff>
      <xdr:row>18</xdr:row>
      <xdr:rowOff>559</xdr:rowOff>
    </xdr:to>
    <xdr:sp macro="" textlink="">
      <xdr:nvSpPr>
        <xdr:cNvPr id="69" name="楕円 68"/>
        <xdr:cNvSpPr/>
      </xdr:nvSpPr>
      <xdr:spPr bwMode="auto">
        <a:xfrm>
          <a:off x="5600700" y="3032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42486</xdr:rowOff>
    </xdr:from>
    <xdr:ext cx="762000" cy="259045"/>
    <xdr:sp macro="" textlink="">
      <xdr:nvSpPr>
        <xdr:cNvPr id="70" name="人口1人当たり決算額の推移該当値テキスト130"/>
        <xdr:cNvSpPr txBox="1"/>
      </xdr:nvSpPr>
      <xdr:spPr>
        <a:xfrm>
          <a:off x="5740400" y="3004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86919</xdr:rowOff>
    </xdr:from>
    <xdr:to>
      <xdr:col>26</xdr:col>
      <xdr:colOff>101600</xdr:colOff>
      <xdr:row>18</xdr:row>
      <xdr:rowOff>17069</xdr:rowOff>
    </xdr:to>
    <xdr:sp macro="" textlink="">
      <xdr:nvSpPr>
        <xdr:cNvPr id="71" name="楕円 70"/>
        <xdr:cNvSpPr/>
      </xdr:nvSpPr>
      <xdr:spPr bwMode="auto">
        <a:xfrm>
          <a:off x="4953000" y="3049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1846</xdr:rowOff>
    </xdr:from>
    <xdr:ext cx="736600" cy="259045"/>
    <xdr:sp macro="" textlink="">
      <xdr:nvSpPr>
        <xdr:cNvPr id="72" name="テキスト ボックス 71"/>
        <xdr:cNvSpPr txBox="1"/>
      </xdr:nvSpPr>
      <xdr:spPr>
        <a:xfrm>
          <a:off x="4622800" y="3135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89548</xdr:rowOff>
    </xdr:from>
    <xdr:to>
      <xdr:col>22</xdr:col>
      <xdr:colOff>165100</xdr:colOff>
      <xdr:row>18</xdr:row>
      <xdr:rowOff>19698</xdr:rowOff>
    </xdr:to>
    <xdr:sp macro="" textlink="">
      <xdr:nvSpPr>
        <xdr:cNvPr id="73" name="楕円 72"/>
        <xdr:cNvSpPr/>
      </xdr:nvSpPr>
      <xdr:spPr bwMode="auto">
        <a:xfrm>
          <a:off x="4254500" y="3051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4475</xdr:rowOff>
    </xdr:from>
    <xdr:ext cx="762000" cy="259045"/>
    <xdr:sp macro="" textlink="">
      <xdr:nvSpPr>
        <xdr:cNvPr id="74" name="テキスト ボックス 73"/>
        <xdr:cNvSpPr txBox="1"/>
      </xdr:nvSpPr>
      <xdr:spPr>
        <a:xfrm>
          <a:off x="3924300" y="31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112941</xdr:rowOff>
    </xdr:from>
    <xdr:to>
      <xdr:col>19</xdr:col>
      <xdr:colOff>38100</xdr:colOff>
      <xdr:row>18</xdr:row>
      <xdr:rowOff>43091</xdr:rowOff>
    </xdr:to>
    <xdr:sp macro="" textlink="">
      <xdr:nvSpPr>
        <xdr:cNvPr id="75" name="楕円 74"/>
        <xdr:cNvSpPr/>
      </xdr:nvSpPr>
      <xdr:spPr bwMode="auto">
        <a:xfrm>
          <a:off x="3556000" y="3075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27868</xdr:rowOff>
    </xdr:from>
    <xdr:ext cx="762000" cy="259045"/>
    <xdr:sp macro="" textlink="">
      <xdr:nvSpPr>
        <xdr:cNvPr id="76" name="テキスト ボックス 75"/>
        <xdr:cNvSpPr txBox="1"/>
      </xdr:nvSpPr>
      <xdr:spPr>
        <a:xfrm>
          <a:off x="3225800" y="316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169608</xdr:rowOff>
    </xdr:from>
    <xdr:to>
      <xdr:col>15</xdr:col>
      <xdr:colOff>101600</xdr:colOff>
      <xdr:row>18</xdr:row>
      <xdr:rowOff>99758</xdr:rowOff>
    </xdr:to>
    <xdr:sp macro="" textlink="">
      <xdr:nvSpPr>
        <xdr:cNvPr id="77" name="楕円 76"/>
        <xdr:cNvSpPr/>
      </xdr:nvSpPr>
      <xdr:spPr bwMode="auto">
        <a:xfrm>
          <a:off x="2857500" y="3131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84536</xdr:rowOff>
    </xdr:from>
    <xdr:ext cx="762000" cy="259045"/>
    <xdr:sp macro="" textlink="">
      <xdr:nvSpPr>
        <xdr:cNvPr id="78" name="テキスト ボックス 77"/>
        <xdr:cNvSpPr txBox="1"/>
      </xdr:nvSpPr>
      <xdr:spPr>
        <a:xfrm>
          <a:off x="2527300" y="321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61895</xdr:rowOff>
    </xdr:from>
    <xdr:to>
      <xdr:col>29</xdr:col>
      <xdr:colOff>127000</xdr:colOff>
      <xdr:row>38</xdr:row>
      <xdr:rowOff>5988</xdr:rowOff>
    </xdr:to>
    <xdr:cxnSp macro="">
      <xdr:nvCxnSpPr>
        <xdr:cNvPr id="105" name="直線コネクタ 104"/>
        <xdr:cNvCxnSpPr/>
      </xdr:nvCxnSpPr>
      <xdr:spPr bwMode="auto">
        <a:xfrm flipV="1">
          <a:off x="5651500" y="5986445"/>
          <a:ext cx="0" cy="1487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320965</xdr:rowOff>
    </xdr:from>
    <xdr:ext cx="762000" cy="259045"/>
    <xdr:sp macro="" textlink="">
      <xdr:nvSpPr>
        <xdr:cNvPr id="106" name="人口1人当たり決算額の推移最小値テキスト445"/>
        <xdr:cNvSpPr txBox="1"/>
      </xdr:nvSpPr>
      <xdr:spPr>
        <a:xfrm>
          <a:off x="5740400" y="744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5988</xdr:rowOff>
    </xdr:from>
    <xdr:to>
      <xdr:col>30</xdr:col>
      <xdr:colOff>25400</xdr:colOff>
      <xdr:row>38</xdr:row>
      <xdr:rowOff>5988</xdr:rowOff>
    </xdr:to>
    <xdr:cxnSp macro="">
      <xdr:nvCxnSpPr>
        <xdr:cNvPr id="107" name="直線コネクタ 106"/>
        <xdr:cNvCxnSpPr/>
      </xdr:nvCxnSpPr>
      <xdr:spPr bwMode="auto">
        <a:xfrm>
          <a:off x="5562600" y="7473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319722</xdr:rowOff>
    </xdr:from>
    <xdr:ext cx="762000" cy="259045"/>
    <xdr:sp macro="" textlink="">
      <xdr:nvSpPr>
        <xdr:cNvPr id="108" name="人口1人当たり決算額の推移最大値テキスト445"/>
        <xdr:cNvSpPr txBox="1"/>
      </xdr:nvSpPr>
      <xdr:spPr>
        <a:xfrm>
          <a:off x="5740400" y="572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61895</xdr:rowOff>
    </xdr:from>
    <xdr:to>
      <xdr:col>30</xdr:col>
      <xdr:colOff>25400</xdr:colOff>
      <xdr:row>33</xdr:row>
      <xdr:rowOff>61895</xdr:rowOff>
    </xdr:to>
    <xdr:cxnSp macro="">
      <xdr:nvCxnSpPr>
        <xdr:cNvPr id="109" name="直線コネクタ 108"/>
        <xdr:cNvCxnSpPr/>
      </xdr:nvCxnSpPr>
      <xdr:spPr bwMode="auto">
        <a:xfrm>
          <a:off x="5562600" y="5986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232513</xdr:rowOff>
    </xdr:from>
    <xdr:to>
      <xdr:col>29</xdr:col>
      <xdr:colOff>127000</xdr:colOff>
      <xdr:row>37</xdr:row>
      <xdr:rowOff>243248</xdr:rowOff>
    </xdr:to>
    <xdr:cxnSp macro="">
      <xdr:nvCxnSpPr>
        <xdr:cNvPr id="110" name="直線コネクタ 109"/>
        <xdr:cNvCxnSpPr/>
      </xdr:nvCxnSpPr>
      <xdr:spPr bwMode="auto">
        <a:xfrm>
          <a:off x="5003800" y="7357213"/>
          <a:ext cx="647700" cy="10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27658</xdr:rowOff>
    </xdr:from>
    <xdr:ext cx="762000" cy="259045"/>
    <xdr:sp macro="" textlink="">
      <xdr:nvSpPr>
        <xdr:cNvPr id="111" name="人口1人当たり決算額の推移平均値テキスト445"/>
        <xdr:cNvSpPr txBox="1"/>
      </xdr:nvSpPr>
      <xdr:spPr>
        <a:xfrm>
          <a:off x="5740400" y="7152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182581</xdr:rowOff>
    </xdr:from>
    <xdr:to>
      <xdr:col>29</xdr:col>
      <xdr:colOff>177800</xdr:colOff>
      <xdr:row>37</xdr:row>
      <xdr:rowOff>284181</xdr:rowOff>
    </xdr:to>
    <xdr:sp macro="" textlink="">
      <xdr:nvSpPr>
        <xdr:cNvPr id="112" name="フローチャート: 判断 111"/>
        <xdr:cNvSpPr/>
      </xdr:nvSpPr>
      <xdr:spPr bwMode="auto">
        <a:xfrm>
          <a:off x="5600700" y="73072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226482</xdr:rowOff>
    </xdr:from>
    <xdr:to>
      <xdr:col>26</xdr:col>
      <xdr:colOff>50800</xdr:colOff>
      <xdr:row>37</xdr:row>
      <xdr:rowOff>232513</xdr:rowOff>
    </xdr:to>
    <xdr:cxnSp macro="">
      <xdr:nvCxnSpPr>
        <xdr:cNvPr id="113" name="直線コネクタ 112"/>
        <xdr:cNvCxnSpPr/>
      </xdr:nvCxnSpPr>
      <xdr:spPr bwMode="auto">
        <a:xfrm>
          <a:off x="4305300" y="7351182"/>
          <a:ext cx="698500" cy="6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182330</xdr:rowOff>
    </xdr:from>
    <xdr:to>
      <xdr:col>26</xdr:col>
      <xdr:colOff>101600</xdr:colOff>
      <xdr:row>37</xdr:row>
      <xdr:rowOff>283930</xdr:rowOff>
    </xdr:to>
    <xdr:sp macro="" textlink="">
      <xdr:nvSpPr>
        <xdr:cNvPr id="114" name="フローチャート: 判断 113"/>
        <xdr:cNvSpPr/>
      </xdr:nvSpPr>
      <xdr:spPr bwMode="auto">
        <a:xfrm>
          <a:off x="4953000" y="7307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268707</xdr:rowOff>
    </xdr:from>
    <xdr:ext cx="736600" cy="259045"/>
    <xdr:sp macro="" textlink="">
      <xdr:nvSpPr>
        <xdr:cNvPr id="115" name="テキスト ボックス 114"/>
        <xdr:cNvSpPr txBox="1"/>
      </xdr:nvSpPr>
      <xdr:spPr>
        <a:xfrm>
          <a:off x="4622800" y="739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226482</xdr:rowOff>
    </xdr:from>
    <xdr:to>
      <xdr:col>22</xdr:col>
      <xdr:colOff>114300</xdr:colOff>
      <xdr:row>37</xdr:row>
      <xdr:rowOff>232015</xdr:rowOff>
    </xdr:to>
    <xdr:cxnSp macro="">
      <xdr:nvCxnSpPr>
        <xdr:cNvPr id="116" name="直線コネクタ 115"/>
        <xdr:cNvCxnSpPr/>
      </xdr:nvCxnSpPr>
      <xdr:spPr bwMode="auto">
        <a:xfrm flipV="1">
          <a:off x="3606800" y="7351182"/>
          <a:ext cx="698500" cy="5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180656</xdr:rowOff>
    </xdr:from>
    <xdr:to>
      <xdr:col>22</xdr:col>
      <xdr:colOff>165100</xdr:colOff>
      <xdr:row>37</xdr:row>
      <xdr:rowOff>282256</xdr:rowOff>
    </xdr:to>
    <xdr:sp macro="" textlink="">
      <xdr:nvSpPr>
        <xdr:cNvPr id="117" name="フローチャート: 判断 116"/>
        <xdr:cNvSpPr/>
      </xdr:nvSpPr>
      <xdr:spPr bwMode="auto">
        <a:xfrm>
          <a:off x="4254500" y="7305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267033</xdr:rowOff>
    </xdr:from>
    <xdr:ext cx="762000" cy="259045"/>
    <xdr:sp macro="" textlink="">
      <xdr:nvSpPr>
        <xdr:cNvPr id="118" name="テキスト ボックス 117"/>
        <xdr:cNvSpPr txBox="1"/>
      </xdr:nvSpPr>
      <xdr:spPr>
        <a:xfrm>
          <a:off x="3924300" y="739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224146</xdr:rowOff>
    </xdr:from>
    <xdr:to>
      <xdr:col>18</xdr:col>
      <xdr:colOff>177800</xdr:colOff>
      <xdr:row>37</xdr:row>
      <xdr:rowOff>232015</xdr:rowOff>
    </xdr:to>
    <xdr:cxnSp macro="">
      <xdr:nvCxnSpPr>
        <xdr:cNvPr id="119" name="直線コネクタ 118"/>
        <xdr:cNvCxnSpPr/>
      </xdr:nvCxnSpPr>
      <xdr:spPr bwMode="auto">
        <a:xfrm>
          <a:off x="2908300" y="7348846"/>
          <a:ext cx="698500" cy="7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184159</xdr:rowOff>
    </xdr:from>
    <xdr:to>
      <xdr:col>19</xdr:col>
      <xdr:colOff>38100</xdr:colOff>
      <xdr:row>37</xdr:row>
      <xdr:rowOff>285759</xdr:rowOff>
    </xdr:to>
    <xdr:sp macro="" textlink="">
      <xdr:nvSpPr>
        <xdr:cNvPr id="120" name="フローチャート: 判断 119"/>
        <xdr:cNvSpPr/>
      </xdr:nvSpPr>
      <xdr:spPr bwMode="auto">
        <a:xfrm>
          <a:off x="3556000" y="7308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270536</xdr:rowOff>
    </xdr:from>
    <xdr:ext cx="762000" cy="259045"/>
    <xdr:sp macro="" textlink="">
      <xdr:nvSpPr>
        <xdr:cNvPr id="121" name="テキスト ボックス 120"/>
        <xdr:cNvSpPr txBox="1"/>
      </xdr:nvSpPr>
      <xdr:spPr>
        <a:xfrm>
          <a:off x="3225800" y="7395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172848</xdr:rowOff>
    </xdr:from>
    <xdr:to>
      <xdr:col>15</xdr:col>
      <xdr:colOff>101600</xdr:colOff>
      <xdr:row>37</xdr:row>
      <xdr:rowOff>274448</xdr:rowOff>
    </xdr:to>
    <xdr:sp macro="" textlink="">
      <xdr:nvSpPr>
        <xdr:cNvPr id="122" name="フローチャート: 判断 121"/>
        <xdr:cNvSpPr/>
      </xdr:nvSpPr>
      <xdr:spPr bwMode="auto">
        <a:xfrm>
          <a:off x="2857500" y="729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113175</xdr:rowOff>
    </xdr:from>
    <xdr:ext cx="762000" cy="259045"/>
    <xdr:sp macro="" textlink="">
      <xdr:nvSpPr>
        <xdr:cNvPr id="123" name="テキスト ボックス 122"/>
        <xdr:cNvSpPr txBox="1"/>
      </xdr:nvSpPr>
      <xdr:spPr>
        <a:xfrm>
          <a:off x="2527300" y="706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192448</xdr:rowOff>
    </xdr:from>
    <xdr:to>
      <xdr:col>29</xdr:col>
      <xdr:colOff>177800</xdr:colOff>
      <xdr:row>37</xdr:row>
      <xdr:rowOff>294048</xdr:rowOff>
    </xdr:to>
    <xdr:sp macro="" textlink="">
      <xdr:nvSpPr>
        <xdr:cNvPr id="129" name="楕円 128"/>
        <xdr:cNvSpPr/>
      </xdr:nvSpPr>
      <xdr:spPr bwMode="auto">
        <a:xfrm>
          <a:off x="5600700" y="7317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141959</xdr:rowOff>
    </xdr:from>
    <xdr:ext cx="762000" cy="259045"/>
    <xdr:sp macro="" textlink="">
      <xdr:nvSpPr>
        <xdr:cNvPr id="130" name="人口1人当たり決算額の推移該当値テキスト445"/>
        <xdr:cNvSpPr txBox="1"/>
      </xdr:nvSpPr>
      <xdr:spPr>
        <a:xfrm>
          <a:off x="5740400" y="726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181713</xdr:rowOff>
    </xdr:from>
    <xdr:to>
      <xdr:col>26</xdr:col>
      <xdr:colOff>101600</xdr:colOff>
      <xdr:row>37</xdr:row>
      <xdr:rowOff>283313</xdr:rowOff>
    </xdr:to>
    <xdr:sp macro="" textlink="">
      <xdr:nvSpPr>
        <xdr:cNvPr id="131" name="楕円 130"/>
        <xdr:cNvSpPr/>
      </xdr:nvSpPr>
      <xdr:spPr bwMode="auto">
        <a:xfrm>
          <a:off x="4953000" y="7306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122040</xdr:rowOff>
    </xdr:from>
    <xdr:ext cx="736600" cy="259045"/>
    <xdr:sp macro="" textlink="">
      <xdr:nvSpPr>
        <xdr:cNvPr id="132" name="テキスト ボックス 131"/>
        <xdr:cNvSpPr txBox="1"/>
      </xdr:nvSpPr>
      <xdr:spPr>
        <a:xfrm>
          <a:off x="4622800" y="7075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175682</xdr:rowOff>
    </xdr:from>
    <xdr:to>
      <xdr:col>22</xdr:col>
      <xdr:colOff>165100</xdr:colOff>
      <xdr:row>37</xdr:row>
      <xdr:rowOff>277282</xdr:rowOff>
    </xdr:to>
    <xdr:sp macro="" textlink="">
      <xdr:nvSpPr>
        <xdr:cNvPr id="133" name="楕円 132"/>
        <xdr:cNvSpPr/>
      </xdr:nvSpPr>
      <xdr:spPr bwMode="auto">
        <a:xfrm>
          <a:off x="4254500" y="7300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116009</xdr:rowOff>
    </xdr:from>
    <xdr:ext cx="762000" cy="259045"/>
    <xdr:sp macro="" textlink="">
      <xdr:nvSpPr>
        <xdr:cNvPr id="134" name="テキスト ボックス 133"/>
        <xdr:cNvSpPr txBox="1"/>
      </xdr:nvSpPr>
      <xdr:spPr>
        <a:xfrm>
          <a:off x="3924300" y="7069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181215</xdr:rowOff>
    </xdr:from>
    <xdr:to>
      <xdr:col>19</xdr:col>
      <xdr:colOff>38100</xdr:colOff>
      <xdr:row>37</xdr:row>
      <xdr:rowOff>282815</xdr:rowOff>
    </xdr:to>
    <xdr:sp macro="" textlink="">
      <xdr:nvSpPr>
        <xdr:cNvPr id="135" name="楕円 134"/>
        <xdr:cNvSpPr/>
      </xdr:nvSpPr>
      <xdr:spPr bwMode="auto">
        <a:xfrm>
          <a:off x="3556000" y="7305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121542</xdr:rowOff>
    </xdr:from>
    <xdr:ext cx="762000" cy="259045"/>
    <xdr:sp macro="" textlink="">
      <xdr:nvSpPr>
        <xdr:cNvPr id="136" name="テキスト ボックス 135"/>
        <xdr:cNvSpPr txBox="1"/>
      </xdr:nvSpPr>
      <xdr:spPr>
        <a:xfrm>
          <a:off x="3225800" y="707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173346</xdr:rowOff>
    </xdr:from>
    <xdr:to>
      <xdr:col>15</xdr:col>
      <xdr:colOff>101600</xdr:colOff>
      <xdr:row>37</xdr:row>
      <xdr:rowOff>274946</xdr:rowOff>
    </xdr:to>
    <xdr:sp macro="" textlink="">
      <xdr:nvSpPr>
        <xdr:cNvPr id="137" name="楕円 136"/>
        <xdr:cNvSpPr/>
      </xdr:nvSpPr>
      <xdr:spPr bwMode="auto">
        <a:xfrm>
          <a:off x="2857500" y="7298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259723</xdr:rowOff>
    </xdr:from>
    <xdr:ext cx="762000" cy="259045"/>
    <xdr:sp macro="" textlink="">
      <xdr:nvSpPr>
        <xdr:cNvPr id="138" name="テキスト ボックス 137"/>
        <xdr:cNvSpPr txBox="1"/>
      </xdr:nvSpPr>
      <xdr:spPr>
        <a:xfrm>
          <a:off x="2527300" y="738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35,432
35,249
289.80
20,742,859
19,478,764
968,226
10,147,991
25,009,471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125.3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12814</xdr:rowOff>
    </xdr:from>
    <xdr:to>
      <xdr:col>24</xdr:col>
      <xdr:colOff>62865</xdr:colOff>
      <xdr:row>38</xdr:row>
      <xdr:rowOff>70053</xdr:rowOff>
    </xdr:to>
    <xdr:cxnSp macro="">
      <xdr:nvCxnSpPr>
        <xdr:cNvPr id="56" name="直線コネクタ 55"/>
        <xdr:cNvCxnSpPr/>
      </xdr:nvCxnSpPr>
      <xdr:spPr>
        <a:xfrm flipV="1">
          <a:off x="4633595" y="5156314"/>
          <a:ext cx="1270" cy="142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73880</xdr:rowOff>
    </xdr:from>
    <xdr:ext cx="534377" cy="259045"/>
    <xdr:sp macro="" textlink="">
      <xdr:nvSpPr>
        <xdr:cNvPr id="57" name="人件費最小値テキスト"/>
        <xdr:cNvSpPr txBox="1"/>
      </xdr:nvSpPr>
      <xdr:spPr>
        <a:xfrm>
          <a:off x="4686300" y="658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70053</xdr:rowOff>
    </xdr:from>
    <xdr:to>
      <xdr:col>24</xdr:col>
      <xdr:colOff>152400</xdr:colOff>
      <xdr:row>38</xdr:row>
      <xdr:rowOff>70053</xdr:rowOff>
    </xdr:to>
    <xdr:cxnSp macro="">
      <xdr:nvCxnSpPr>
        <xdr:cNvPr id="58" name="直線コネクタ 57"/>
        <xdr:cNvCxnSpPr/>
      </xdr:nvCxnSpPr>
      <xdr:spPr>
        <a:xfrm>
          <a:off x="4546600" y="6585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130941</xdr:rowOff>
    </xdr:from>
    <xdr:ext cx="599010" cy="259045"/>
    <xdr:sp macro="" textlink="">
      <xdr:nvSpPr>
        <xdr:cNvPr id="59" name="人件費最大値テキスト"/>
        <xdr:cNvSpPr txBox="1"/>
      </xdr:nvSpPr>
      <xdr:spPr>
        <a:xfrm>
          <a:off x="4686300" y="493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12814</xdr:rowOff>
    </xdr:from>
    <xdr:to>
      <xdr:col>24</xdr:col>
      <xdr:colOff>152400</xdr:colOff>
      <xdr:row>30</xdr:row>
      <xdr:rowOff>12814</xdr:rowOff>
    </xdr:to>
    <xdr:cxnSp macro="">
      <xdr:nvCxnSpPr>
        <xdr:cNvPr id="60" name="直線コネクタ 59"/>
        <xdr:cNvCxnSpPr/>
      </xdr:nvCxnSpPr>
      <xdr:spPr>
        <a:xfrm>
          <a:off x="4546600" y="515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15316</xdr:rowOff>
    </xdr:from>
    <xdr:to>
      <xdr:col>24</xdr:col>
      <xdr:colOff>63500</xdr:colOff>
      <xdr:row>36</xdr:row>
      <xdr:rowOff>30213</xdr:rowOff>
    </xdr:to>
    <xdr:cxnSp macro="">
      <xdr:nvCxnSpPr>
        <xdr:cNvPr id="61" name="直線コネクタ 60"/>
        <xdr:cNvCxnSpPr/>
      </xdr:nvCxnSpPr>
      <xdr:spPr>
        <a:xfrm flipV="1">
          <a:off x="3797300" y="6187516"/>
          <a:ext cx="838200" cy="1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117543</xdr:rowOff>
    </xdr:from>
    <xdr:ext cx="534377" cy="259045"/>
    <xdr:sp macro="" textlink="">
      <xdr:nvSpPr>
        <xdr:cNvPr id="62" name="人件費平均値テキスト"/>
        <xdr:cNvSpPr txBox="1"/>
      </xdr:nvSpPr>
      <xdr:spPr>
        <a:xfrm>
          <a:off x="4686300" y="5775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94666</xdr:rowOff>
    </xdr:from>
    <xdr:to>
      <xdr:col>24</xdr:col>
      <xdr:colOff>114300</xdr:colOff>
      <xdr:row>35</xdr:row>
      <xdr:rowOff>24816</xdr:rowOff>
    </xdr:to>
    <xdr:sp macro="" textlink="">
      <xdr:nvSpPr>
        <xdr:cNvPr id="63" name="フローチャート: 判断 62"/>
        <xdr:cNvSpPr/>
      </xdr:nvSpPr>
      <xdr:spPr>
        <a:xfrm>
          <a:off x="45847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168567</xdr:rowOff>
    </xdr:from>
    <xdr:to>
      <xdr:col>19</xdr:col>
      <xdr:colOff>177800</xdr:colOff>
      <xdr:row>36</xdr:row>
      <xdr:rowOff>30213</xdr:rowOff>
    </xdr:to>
    <xdr:cxnSp macro="">
      <xdr:nvCxnSpPr>
        <xdr:cNvPr id="64" name="直線コネクタ 63"/>
        <xdr:cNvCxnSpPr/>
      </xdr:nvCxnSpPr>
      <xdr:spPr>
        <a:xfrm>
          <a:off x="2908300" y="6169317"/>
          <a:ext cx="889000" cy="3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103962</xdr:rowOff>
    </xdr:from>
    <xdr:to>
      <xdr:col>20</xdr:col>
      <xdr:colOff>38100</xdr:colOff>
      <xdr:row>35</xdr:row>
      <xdr:rowOff>34112</xdr:rowOff>
    </xdr:to>
    <xdr:sp macro="" textlink="">
      <xdr:nvSpPr>
        <xdr:cNvPr id="65" name="フローチャート: 判断 64"/>
        <xdr:cNvSpPr/>
      </xdr:nvSpPr>
      <xdr:spPr>
        <a:xfrm>
          <a:off x="3746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50639</xdr:rowOff>
    </xdr:from>
    <xdr:ext cx="534377" cy="259045"/>
    <xdr:sp macro="" textlink="">
      <xdr:nvSpPr>
        <xdr:cNvPr id="66" name="テキスト ボックス 65"/>
        <xdr:cNvSpPr txBox="1"/>
      </xdr:nvSpPr>
      <xdr:spPr>
        <a:xfrm>
          <a:off x="3530111" y="570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165062</xdr:rowOff>
    </xdr:from>
    <xdr:to>
      <xdr:col>15</xdr:col>
      <xdr:colOff>50800</xdr:colOff>
      <xdr:row>35</xdr:row>
      <xdr:rowOff>168567</xdr:rowOff>
    </xdr:to>
    <xdr:cxnSp macro="">
      <xdr:nvCxnSpPr>
        <xdr:cNvPr id="67" name="直線コネクタ 66"/>
        <xdr:cNvCxnSpPr/>
      </xdr:nvCxnSpPr>
      <xdr:spPr>
        <a:xfrm>
          <a:off x="2019300" y="6165812"/>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106959</xdr:rowOff>
    </xdr:from>
    <xdr:to>
      <xdr:col>15</xdr:col>
      <xdr:colOff>101600</xdr:colOff>
      <xdr:row>35</xdr:row>
      <xdr:rowOff>37109</xdr:rowOff>
    </xdr:to>
    <xdr:sp macro="" textlink="">
      <xdr:nvSpPr>
        <xdr:cNvPr id="68" name="フローチャート: 判断 67"/>
        <xdr:cNvSpPr/>
      </xdr:nvSpPr>
      <xdr:spPr>
        <a:xfrm>
          <a:off x="2857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53636</xdr:rowOff>
    </xdr:from>
    <xdr:ext cx="534377" cy="259045"/>
    <xdr:sp macro="" textlink="">
      <xdr:nvSpPr>
        <xdr:cNvPr id="69" name="テキスト ボックス 68"/>
        <xdr:cNvSpPr txBox="1"/>
      </xdr:nvSpPr>
      <xdr:spPr>
        <a:xfrm>
          <a:off x="2641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165062</xdr:rowOff>
    </xdr:from>
    <xdr:to>
      <xdr:col>10</xdr:col>
      <xdr:colOff>114300</xdr:colOff>
      <xdr:row>36</xdr:row>
      <xdr:rowOff>36601</xdr:rowOff>
    </xdr:to>
    <xdr:cxnSp macro="">
      <xdr:nvCxnSpPr>
        <xdr:cNvPr id="70" name="直線コネクタ 69"/>
        <xdr:cNvCxnSpPr/>
      </xdr:nvCxnSpPr>
      <xdr:spPr>
        <a:xfrm flipV="1">
          <a:off x="1130300" y="6165812"/>
          <a:ext cx="889000" cy="4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161951</xdr:rowOff>
    </xdr:from>
    <xdr:to>
      <xdr:col>10</xdr:col>
      <xdr:colOff>165100</xdr:colOff>
      <xdr:row>35</xdr:row>
      <xdr:rowOff>92101</xdr:rowOff>
    </xdr:to>
    <xdr:sp macro="" textlink="">
      <xdr:nvSpPr>
        <xdr:cNvPr id="71" name="フローチャート: 判断 70"/>
        <xdr:cNvSpPr/>
      </xdr:nvSpPr>
      <xdr:spPr>
        <a:xfrm>
          <a:off x="1968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108628</xdr:rowOff>
    </xdr:from>
    <xdr:ext cx="534377" cy="259045"/>
    <xdr:sp macro="" textlink="">
      <xdr:nvSpPr>
        <xdr:cNvPr id="72" name="テキスト ボックス 71"/>
        <xdr:cNvSpPr txBox="1"/>
      </xdr:nvSpPr>
      <xdr:spPr>
        <a:xfrm>
          <a:off x="1752111" y="576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4191</xdr:rowOff>
    </xdr:from>
    <xdr:to>
      <xdr:col>6</xdr:col>
      <xdr:colOff>38100</xdr:colOff>
      <xdr:row>35</xdr:row>
      <xdr:rowOff>105791</xdr:rowOff>
    </xdr:to>
    <xdr:sp macro="" textlink="">
      <xdr:nvSpPr>
        <xdr:cNvPr id="73" name="フローチャート: 判断 72"/>
        <xdr:cNvSpPr/>
      </xdr:nvSpPr>
      <xdr:spPr>
        <a:xfrm>
          <a:off x="1079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122318</xdr:rowOff>
    </xdr:from>
    <xdr:ext cx="534377" cy="259045"/>
    <xdr:sp macro="" textlink="">
      <xdr:nvSpPr>
        <xdr:cNvPr id="74" name="テキスト ボックス 73"/>
        <xdr:cNvSpPr txBox="1"/>
      </xdr:nvSpPr>
      <xdr:spPr>
        <a:xfrm>
          <a:off x="863111" y="578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135966</xdr:rowOff>
    </xdr:from>
    <xdr:to>
      <xdr:col>24</xdr:col>
      <xdr:colOff>114300</xdr:colOff>
      <xdr:row>36</xdr:row>
      <xdr:rowOff>66116</xdr:rowOff>
    </xdr:to>
    <xdr:sp macro="" textlink="">
      <xdr:nvSpPr>
        <xdr:cNvPr id="80" name="楕円 79"/>
        <xdr:cNvSpPr/>
      </xdr:nvSpPr>
      <xdr:spPr>
        <a:xfrm>
          <a:off x="4584700" y="613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114393</xdr:rowOff>
    </xdr:from>
    <xdr:ext cx="534377" cy="259045"/>
    <xdr:sp macro="" textlink="">
      <xdr:nvSpPr>
        <xdr:cNvPr id="81" name="人件費該当値テキスト"/>
        <xdr:cNvSpPr txBox="1"/>
      </xdr:nvSpPr>
      <xdr:spPr>
        <a:xfrm>
          <a:off x="4686300" y="611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150863</xdr:rowOff>
    </xdr:from>
    <xdr:to>
      <xdr:col>20</xdr:col>
      <xdr:colOff>38100</xdr:colOff>
      <xdr:row>36</xdr:row>
      <xdr:rowOff>81013</xdr:rowOff>
    </xdr:to>
    <xdr:sp macro="" textlink="">
      <xdr:nvSpPr>
        <xdr:cNvPr id="82" name="楕円 81"/>
        <xdr:cNvSpPr/>
      </xdr:nvSpPr>
      <xdr:spPr>
        <a:xfrm>
          <a:off x="3746500" y="615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72140</xdr:rowOff>
    </xdr:from>
    <xdr:ext cx="534377" cy="259045"/>
    <xdr:sp macro="" textlink="">
      <xdr:nvSpPr>
        <xdr:cNvPr id="83" name="テキスト ボックス 82"/>
        <xdr:cNvSpPr txBox="1"/>
      </xdr:nvSpPr>
      <xdr:spPr>
        <a:xfrm>
          <a:off x="3530111" y="624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117767</xdr:rowOff>
    </xdr:from>
    <xdr:to>
      <xdr:col>15</xdr:col>
      <xdr:colOff>101600</xdr:colOff>
      <xdr:row>36</xdr:row>
      <xdr:rowOff>47917</xdr:rowOff>
    </xdr:to>
    <xdr:sp macro="" textlink="">
      <xdr:nvSpPr>
        <xdr:cNvPr id="84" name="楕円 83"/>
        <xdr:cNvSpPr/>
      </xdr:nvSpPr>
      <xdr:spPr>
        <a:xfrm>
          <a:off x="2857500" y="611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39044</xdr:rowOff>
    </xdr:from>
    <xdr:ext cx="534377" cy="259045"/>
    <xdr:sp macro="" textlink="">
      <xdr:nvSpPr>
        <xdr:cNvPr id="85" name="テキスト ボックス 84"/>
        <xdr:cNvSpPr txBox="1"/>
      </xdr:nvSpPr>
      <xdr:spPr>
        <a:xfrm>
          <a:off x="2641111" y="621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114262</xdr:rowOff>
    </xdr:from>
    <xdr:to>
      <xdr:col>10</xdr:col>
      <xdr:colOff>165100</xdr:colOff>
      <xdr:row>36</xdr:row>
      <xdr:rowOff>44412</xdr:rowOff>
    </xdr:to>
    <xdr:sp macro="" textlink="">
      <xdr:nvSpPr>
        <xdr:cNvPr id="86" name="楕円 85"/>
        <xdr:cNvSpPr/>
      </xdr:nvSpPr>
      <xdr:spPr>
        <a:xfrm>
          <a:off x="1968500" y="611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35539</xdr:rowOff>
    </xdr:from>
    <xdr:ext cx="534377" cy="259045"/>
    <xdr:sp macro="" textlink="">
      <xdr:nvSpPr>
        <xdr:cNvPr id="87" name="テキスト ボックス 86"/>
        <xdr:cNvSpPr txBox="1"/>
      </xdr:nvSpPr>
      <xdr:spPr>
        <a:xfrm>
          <a:off x="1752111" y="620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157251</xdr:rowOff>
    </xdr:from>
    <xdr:to>
      <xdr:col>6</xdr:col>
      <xdr:colOff>38100</xdr:colOff>
      <xdr:row>36</xdr:row>
      <xdr:rowOff>87401</xdr:rowOff>
    </xdr:to>
    <xdr:sp macro="" textlink="">
      <xdr:nvSpPr>
        <xdr:cNvPr id="88" name="楕円 87"/>
        <xdr:cNvSpPr/>
      </xdr:nvSpPr>
      <xdr:spPr>
        <a:xfrm>
          <a:off x="1079500" y="615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78528</xdr:rowOff>
    </xdr:from>
    <xdr:ext cx="534377" cy="259045"/>
    <xdr:sp macro="" textlink="">
      <xdr:nvSpPr>
        <xdr:cNvPr id="89" name="テキスト ボックス 88"/>
        <xdr:cNvSpPr txBox="1"/>
      </xdr:nvSpPr>
      <xdr:spPr>
        <a:xfrm>
          <a:off x="863111" y="625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158623</xdr:rowOff>
    </xdr:from>
    <xdr:to>
      <xdr:col>24</xdr:col>
      <xdr:colOff>62865</xdr:colOff>
      <xdr:row>59</xdr:row>
      <xdr:rowOff>5435</xdr:rowOff>
    </xdr:to>
    <xdr:cxnSp macro="">
      <xdr:nvCxnSpPr>
        <xdr:cNvPr id="114" name="直線コネクタ 113"/>
        <xdr:cNvCxnSpPr/>
      </xdr:nvCxnSpPr>
      <xdr:spPr>
        <a:xfrm flipV="1">
          <a:off x="4633595" y="8731123"/>
          <a:ext cx="1270" cy="1389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9262</xdr:rowOff>
    </xdr:from>
    <xdr:ext cx="534377" cy="259045"/>
    <xdr:sp macro="" textlink="">
      <xdr:nvSpPr>
        <xdr:cNvPr id="115" name="物件費最小値テキスト"/>
        <xdr:cNvSpPr txBox="1"/>
      </xdr:nvSpPr>
      <xdr:spPr>
        <a:xfrm>
          <a:off x="4686300" y="101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5435</xdr:rowOff>
    </xdr:from>
    <xdr:to>
      <xdr:col>24</xdr:col>
      <xdr:colOff>152400</xdr:colOff>
      <xdr:row>59</xdr:row>
      <xdr:rowOff>5435</xdr:rowOff>
    </xdr:to>
    <xdr:cxnSp macro="">
      <xdr:nvCxnSpPr>
        <xdr:cNvPr id="116" name="直線コネクタ 115"/>
        <xdr:cNvCxnSpPr/>
      </xdr:nvCxnSpPr>
      <xdr:spPr>
        <a:xfrm>
          <a:off x="4546600" y="1012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105300</xdr:rowOff>
    </xdr:from>
    <xdr:ext cx="599010" cy="259045"/>
    <xdr:sp macro="" textlink="">
      <xdr:nvSpPr>
        <xdr:cNvPr id="117" name="物件費最大値テキスト"/>
        <xdr:cNvSpPr txBox="1"/>
      </xdr:nvSpPr>
      <xdr:spPr>
        <a:xfrm>
          <a:off x="4686300" y="850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158623</xdr:rowOff>
    </xdr:from>
    <xdr:to>
      <xdr:col>24</xdr:col>
      <xdr:colOff>152400</xdr:colOff>
      <xdr:row>50</xdr:row>
      <xdr:rowOff>158623</xdr:rowOff>
    </xdr:to>
    <xdr:cxnSp macro="">
      <xdr:nvCxnSpPr>
        <xdr:cNvPr id="118" name="直線コネクタ 117"/>
        <xdr:cNvCxnSpPr/>
      </xdr:nvCxnSpPr>
      <xdr:spPr>
        <a:xfrm>
          <a:off x="4546600" y="873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128981</xdr:rowOff>
    </xdr:from>
    <xdr:to>
      <xdr:col>24</xdr:col>
      <xdr:colOff>63500</xdr:colOff>
      <xdr:row>56</xdr:row>
      <xdr:rowOff>3073</xdr:rowOff>
    </xdr:to>
    <xdr:cxnSp macro="">
      <xdr:nvCxnSpPr>
        <xdr:cNvPr id="119" name="直線コネクタ 118"/>
        <xdr:cNvCxnSpPr/>
      </xdr:nvCxnSpPr>
      <xdr:spPr>
        <a:xfrm flipV="1">
          <a:off x="3797300" y="9558731"/>
          <a:ext cx="838200" cy="4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57535</xdr:rowOff>
    </xdr:from>
    <xdr:ext cx="534377" cy="259045"/>
    <xdr:sp macro="" textlink="">
      <xdr:nvSpPr>
        <xdr:cNvPr id="120" name="物件費平均値テキスト"/>
        <xdr:cNvSpPr txBox="1"/>
      </xdr:nvSpPr>
      <xdr:spPr>
        <a:xfrm>
          <a:off x="4686300" y="9487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79108</xdr:rowOff>
    </xdr:from>
    <xdr:to>
      <xdr:col>24</xdr:col>
      <xdr:colOff>114300</xdr:colOff>
      <xdr:row>56</xdr:row>
      <xdr:rowOff>9258</xdr:rowOff>
    </xdr:to>
    <xdr:sp macro="" textlink="">
      <xdr:nvSpPr>
        <xdr:cNvPr id="121" name="フローチャート: 判断 120"/>
        <xdr:cNvSpPr/>
      </xdr:nvSpPr>
      <xdr:spPr>
        <a:xfrm>
          <a:off x="4584700" y="95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167742</xdr:rowOff>
    </xdr:from>
    <xdr:to>
      <xdr:col>19</xdr:col>
      <xdr:colOff>177800</xdr:colOff>
      <xdr:row>56</xdr:row>
      <xdr:rowOff>3073</xdr:rowOff>
    </xdr:to>
    <xdr:cxnSp macro="">
      <xdr:nvCxnSpPr>
        <xdr:cNvPr id="122" name="直線コネクタ 121"/>
        <xdr:cNvCxnSpPr/>
      </xdr:nvCxnSpPr>
      <xdr:spPr>
        <a:xfrm>
          <a:off x="2908300" y="9597492"/>
          <a:ext cx="889000" cy="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100559</xdr:rowOff>
    </xdr:from>
    <xdr:to>
      <xdr:col>20</xdr:col>
      <xdr:colOff>38100</xdr:colOff>
      <xdr:row>56</xdr:row>
      <xdr:rowOff>30709</xdr:rowOff>
    </xdr:to>
    <xdr:sp macro="" textlink="">
      <xdr:nvSpPr>
        <xdr:cNvPr id="123" name="フローチャート: 判断 122"/>
        <xdr:cNvSpPr/>
      </xdr:nvSpPr>
      <xdr:spPr>
        <a:xfrm>
          <a:off x="37465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47236</xdr:rowOff>
    </xdr:from>
    <xdr:ext cx="534377" cy="259045"/>
    <xdr:sp macro="" textlink="">
      <xdr:nvSpPr>
        <xdr:cNvPr id="124" name="テキスト ボックス 123"/>
        <xdr:cNvSpPr txBox="1"/>
      </xdr:nvSpPr>
      <xdr:spPr>
        <a:xfrm>
          <a:off x="3530111" y="930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167742</xdr:rowOff>
    </xdr:from>
    <xdr:to>
      <xdr:col>15</xdr:col>
      <xdr:colOff>50800</xdr:colOff>
      <xdr:row>55</xdr:row>
      <xdr:rowOff>168059</xdr:rowOff>
    </xdr:to>
    <xdr:cxnSp macro="">
      <xdr:nvCxnSpPr>
        <xdr:cNvPr id="125" name="直線コネクタ 124"/>
        <xdr:cNvCxnSpPr/>
      </xdr:nvCxnSpPr>
      <xdr:spPr>
        <a:xfrm flipV="1">
          <a:off x="2019300" y="9597492"/>
          <a:ext cx="889000" cy="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635</xdr:rowOff>
    </xdr:from>
    <xdr:to>
      <xdr:col>15</xdr:col>
      <xdr:colOff>101600</xdr:colOff>
      <xdr:row>56</xdr:row>
      <xdr:rowOff>102235</xdr:rowOff>
    </xdr:to>
    <xdr:sp macro="" textlink="">
      <xdr:nvSpPr>
        <xdr:cNvPr id="126" name="フローチャート: 判断 125"/>
        <xdr:cNvSpPr/>
      </xdr:nvSpPr>
      <xdr:spPr>
        <a:xfrm>
          <a:off x="2857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93362</xdr:rowOff>
    </xdr:from>
    <xdr:ext cx="534377" cy="259045"/>
    <xdr:sp macro="" textlink="">
      <xdr:nvSpPr>
        <xdr:cNvPr id="127" name="テキスト ボックス 126"/>
        <xdr:cNvSpPr txBox="1"/>
      </xdr:nvSpPr>
      <xdr:spPr>
        <a:xfrm>
          <a:off x="2641111" y="96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168059</xdr:rowOff>
    </xdr:from>
    <xdr:to>
      <xdr:col>10</xdr:col>
      <xdr:colOff>114300</xdr:colOff>
      <xdr:row>56</xdr:row>
      <xdr:rowOff>84963</xdr:rowOff>
    </xdr:to>
    <xdr:cxnSp macro="">
      <xdr:nvCxnSpPr>
        <xdr:cNvPr id="128" name="直線コネクタ 127"/>
        <xdr:cNvCxnSpPr/>
      </xdr:nvCxnSpPr>
      <xdr:spPr>
        <a:xfrm flipV="1">
          <a:off x="1130300" y="9597809"/>
          <a:ext cx="889000" cy="8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22581</xdr:rowOff>
    </xdr:from>
    <xdr:to>
      <xdr:col>10</xdr:col>
      <xdr:colOff>165100</xdr:colOff>
      <xdr:row>56</xdr:row>
      <xdr:rowOff>124181</xdr:rowOff>
    </xdr:to>
    <xdr:sp macro="" textlink="">
      <xdr:nvSpPr>
        <xdr:cNvPr id="129" name="フローチャート: 判断 128"/>
        <xdr:cNvSpPr/>
      </xdr:nvSpPr>
      <xdr:spPr>
        <a:xfrm>
          <a:off x="1968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115308</xdr:rowOff>
    </xdr:from>
    <xdr:ext cx="534377" cy="259045"/>
    <xdr:sp macro="" textlink="">
      <xdr:nvSpPr>
        <xdr:cNvPr id="130" name="テキスト ボックス 129"/>
        <xdr:cNvSpPr txBox="1"/>
      </xdr:nvSpPr>
      <xdr:spPr>
        <a:xfrm>
          <a:off x="1752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43256</xdr:rowOff>
    </xdr:from>
    <xdr:to>
      <xdr:col>6</xdr:col>
      <xdr:colOff>38100</xdr:colOff>
      <xdr:row>56</xdr:row>
      <xdr:rowOff>144856</xdr:rowOff>
    </xdr:to>
    <xdr:sp macro="" textlink="">
      <xdr:nvSpPr>
        <xdr:cNvPr id="131" name="フローチャート: 判断 130"/>
        <xdr:cNvSpPr/>
      </xdr:nvSpPr>
      <xdr:spPr>
        <a:xfrm>
          <a:off x="1079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135983</xdr:rowOff>
    </xdr:from>
    <xdr:ext cx="534377" cy="259045"/>
    <xdr:sp macro="" textlink="">
      <xdr:nvSpPr>
        <xdr:cNvPr id="132" name="テキスト ボックス 131"/>
        <xdr:cNvSpPr txBox="1"/>
      </xdr:nvSpPr>
      <xdr:spPr>
        <a:xfrm>
          <a:off x="863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78181</xdr:rowOff>
    </xdr:from>
    <xdr:to>
      <xdr:col>24</xdr:col>
      <xdr:colOff>114300</xdr:colOff>
      <xdr:row>56</xdr:row>
      <xdr:rowOff>8331</xdr:rowOff>
    </xdr:to>
    <xdr:sp macro="" textlink="">
      <xdr:nvSpPr>
        <xdr:cNvPr id="138" name="楕円 137"/>
        <xdr:cNvSpPr/>
      </xdr:nvSpPr>
      <xdr:spPr>
        <a:xfrm>
          <a:off x="4584700" y="950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101058</xdr:rowOff>
    </xdr:from>
    <xdr:ext cx="534377" cy="259045"/>
    <xdr:sp macro="" textlink="">
      <xdr:nvSpPr>
        <xdr:cNvPr id="139" name="物件費該当値テキスト"/>
        <xdr:cNvSpPr txBox="1"/>
      </xdr:nvSpPr>
      <xdr:spPr>
        <a:xfrm>
          <a:off x="4686300" y="935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123723</xdr:rowOff>
    </xdr:from>
    <xdr:to>
      <xdr:col>20</xdr:col>
      <xdr:colOff>38100</xdr:colOff>
      <xdr:row>56</xdr:row>
      <xdr:rowOff>53873</xdr:rowOff>
    </xdr:to>
    <xdr:sp macro="" textlink="">
      <xdr:nvSpPr>
        <xdr:cNvPr id="140" name="楕円 139"/>
        <xdr:cNvSpPr/>
      </xdr:nvSpPr>
      <xdr:spPr>
        <a:xfrm>
          <a:off x="3746500" y="955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45000</xdr:rowOff>
    </xdr:from>
    <xdr:ext cx="534377" cy="259045"/>
    <xdr:sp macro="" textlink="">
      <xdr:nvSpPr>
        <xdr:cNvPr id="141" name="テキスト ボックス 140"/>
        <xdr:cNvSpPr txBox="1"/>
      </xdr:nvSpPr>
      <xdr:spPr>
        <a:xfrm>
          <a:off x="3530111" y="964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116942</xdr:rowOff>
    </xdr:from>
    <xdr:to>
      <xdr:col>15</xdr:col>
      <xdr:colOff>101600</xdr:colOff>
      <xdr:row>56</xdr:row>
      <xdr:rowOff>47092</xdr:rowOff>
    </xdr:to>
    <xdr:sp macro="" textlink="">
      <xdr:nvSpPr>
        <xdr:cNvPr id="142" name="楕円 141"/>
        <xdr:cNvSpPr/>
      </xdr:nvSpPr>
      <xdr:spPr>
        <a:xfrm>
          <a:off x="2857500" y="954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63619</xdr:rowOff>
    </xdr:from>
    <xdr:ext cx="534377" cy="259045"/>
    <xdr:sp macro="" textlink="">
      <xdr:nvSpPr>
        <xdr:cNvPr id="143" name="テキスト ボックス 142"/>
        <xdr:cNvSpPr txBox="1"/>
      </xdr:nvSpPr>
      <xdr:spPr>
        <a:xfrm>
          <a:off x="2641111" y="932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117259</xdr:rowOff>
    </xdr:from>
    <xdr:to>
      <xdr:col>10</xdr:col>
      <xdr:colOff>165100</xdr:colOff>
      <xdr:row>56</xdr:row>
      <xdr:rowOff>47409</xdr:rowOff>
    </xdr:to>
    <xdr:sp macro="" textlink="">
      <xdr:nvSpPr>
        <xdr:cNvPr id="144" name="楕円 143"/>
        <xdr:cNvSpPr/>
      </xdr:nvSpPr>
      <xdr:spPr>
        <a:xfrm>
          <a:off x="1968500" y="954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63936</xdr:rowOff>
    </xdr:from>
    <xdr:ext cx="534377" cy="259045"/>
    <xdr:sp macro="" textlink="">
      <xdr:nvSpPr>
        <xdr:cNvPr id="145" name="テキスト ボックス 144"/>
        <xdr:cNvSpPr txBox="1"/>
      </xdr:nvSpPr>
      <xdr:spPr>
        <a:xfrm>
          <a:off x="1752111" y="932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34163</xdr:rowOff>
    </xdr:from>
    <xdr:to>
      <xdr:col>6</xdr:col>
      <xdr:colOff>38100</xdr:colOff>
      <xdr:row>56</xdr:row>
      <xdr:rowOff>135763</xdr:rowOff>
    </xdr:to>
    <xdr:sp macro="" textlink="">
      <xdr:nvSpPr>
        <xdr:cNvPr id="146" name="楕円 145"/>
        <xdr:cNvSpPr/>
      </xdr:nvSpPr>
      <xdr:spPr>
        <a:xfrm>
          <a:off x="1079500" y="963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152290</xdr:rowOff>
    </xdr:from>
    <xdr:ext cx="534377" cy="259045"/>
    <xdr:sp macro="" textlink="">
      <xdr:nvSpPr>
        <xdr:cNvPr id="147" name="テキスト ボックス 146"/>
        <xdr:cNvSpPr txBox="1"/>
      </xdr:nvSpPr>
      <xdr:spPr>
        <a:xfrm>
          <a:off x="863111" y="941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68510</xdr:rowOff>
    </xdr:from>
    <xdr:to>
      <xdr:col>24</xdr:col>
      <xdr:colOff>62865</xdr:colOff>
      <xdr:row>79</xdr:row>
      <xdr:rowOff>43783</xdr:rowOff>
    </xdr:to>
    <xdr:cxnSp macro="">
      <xdr:nvCxnSpPr>
        <xdr:cNvPr id="171" name="直線コネクタ 170"/>
        <xdr:cNvCxnSpPr/>
      </xdr:nvCxnSpPr>
      <xdr:spPr>
        <a:xfrm flipV="1">
          <a:off x="4633595" y="12241460"/>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47610</xdr:rowOff>
    </xdr:from>
    <xdr:ext cx="313932" cy="259045"/>
    <xdr:sp macro="" textlink="">
      <xdr:nvSpPr>
        <xdr:cNvPr id="172" name="維持補修費最小値テキスト"/>
        <xdr:cNvSpPr txBox="1"/>
      </xdr:nvSpPr>
      <xdr:spPr>
        <a:xfrm>
          <a:off x="4686300" y="13592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43783</xdr:rowOff>
    </xdr:from>
    <xdr:to>
      <xdr:col>24</xdr:col>
      <xdr:colOff>152400</xdr:colOff>
      <xdr:row>79</xdr:row>
      <xdr:rowOff>43783</xdr:rowOff>
    </xdr:to>
    <xdr:cxnSp macro="">
      <xdr:nvCxnSpPr>
        <xdr:cNvPr id="173" name="直線コネクタ 172"/>
        <xdr:cNvCxnSpPr/>
      </xdr:nvCxnSpPr>
      <xdr:spPr>
        <a:xfrm>
          <a:off x="4546600" y="1358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15187</xdr:rowOff>
    </xdr:from>
    <xdr:ext cx="534377" cy="259045"/>
    <xdr:sp macro="" textlink="">
      <xdr:nvSpPr>
        <xdr:cNvPr id="174" name="維持補修費最大値テキスト"/>
        <xdr:cNvSpPr txBox="1"/>
      </xdr:nvSpPr>
      <xdr:spPr>
        <a:xfrm>
          <a:off x="4686300" y="120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68510</xdr:rowOff>
    </xdr:from>
    <xdr:to>
      <xdr:col>24</xdr:col>
      <xdr:colOff>152400</xdr:colOff>
      <xdr:row>71</xdr:row>
      <xdr:rowOff>68510</xdr:rowOff>
    </xdr:to>
    <xdr:cxnSp macro="">
      <xdr:nvCxnSpPr>
        <xdr:cNvPr id="175" name="直線コネクタ 174"/>
        <xdr:cNvCxnSpPr/>
      </xdr:nvCxnSpPr>
      <xdr:spPr>
        <a:xfrm>
          <a:off x="4546600" y="122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1854</xdr:rowOff>
    </xdr:from>
    <xdr:to>
      <xdr:col>24</xdr:col>
      <xdr:colOff>63500</xdr:colOff>
      <xdr:row>79</xdr:row>
      <xdr:rowOff>7074</xdr:rowOff>
    </xdr:to>
    <xdr:cxnSp macro="">
      <xdr:nvCxnSpPr>
        <xdr:cNvPr id="176" name="直線コネクタ 175"/>
        <xdr:cNvCxnSpPr/>
      </xdr:nvCxnSpPr>
      <xdr:spPr>
        <a:xfrm flipV="1">
          <a:off x="3797300" y="13546404"/>
          <a:ext cx="838200" cy="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35405</xdr:rowOff>
    </xdr:from>
    <xdr:ext cx="469744" cy="259045"/>
    <xdr:sp macro="" textlink="">
      <xdr:nvSpPr>
        <xdr:cNvPr id="177" name="維持補修費平均値テキスト"/>
        <xdr:cNvSpPr txBox="1"/>
      </xdr:nvSpPr>
      <xdr:spPr>
        <a:xfrm>
          <a:off x="4686300" y="13237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12528</xdr:rowOff>
    </xdr:from>
    <xdr:to>
      <xdr:col>24</xdr:col>
      <xdr:colOff>114300</xdr:colOff>
      <xdr:row>78</xdr:row>
      <xdr:rowOff>114128</xdr:rowOff>
    </xdr:to>
    <xdr:sp macro="" textlink="">
      <xdr:nvSpPr>
        <xdr:cNvPr id="178" name="フローチャート: 判断 177"/>
        <xdr:cNvSpPr/>
      </xdr:nvSpPr>
      <xdr:spPr>
        <a:xfrm>
          <a:off x="45847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5283</xdr:rowOff>
    </xdr:from>
    <xdr:to>
      <xdr:col>19</xdr:col>
      <xdr:colOff>177800</xdr:colOff>
      <xdr:row>79</xdr:row>
      <xdr:rowOff>7074</xdr:rowOff>
    </xdr:to>
    <xdr:cxnSp macro="">
      <xdr:nvCxnSpPr>
        <xdr:cNvPr id="179" name="直線コネクタ 178"/>
        <xdr:cNvCxnSpPr/>
      </xdr:nvCxnSpPr>
      <xdr:spPr>
        <a:xfrm>
          <a:off x="2908300" y="13549833"/>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27787</xdr:rowOff>
    </xdr:from>
    <xdr:to>
      <xdr:col>20</xdr:col>
      <xdr:colOff>38100</xdr:colOff>
      <xdr:row>78</xdr:row>
      <xdr:rowOff>129387</xdr:rowOff>
    </xdr:to>
    <xdr:sp macro="" textlink="">
      <xdr:nvSpPr>
        <xdr:cNvPr id="180" name="フローチャート: 判断 179"/>
        <xdr:cNvSpPr/>
      </xdr:nvSpPr>
      <xdr:spPr>
        <a:xfrm>
          <a:off x="3746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145914</xdr:rowOff>
    </xdr:from>
    <xdr:ext cx="469744" cy="259045"/>
    <xdr:sp macro="" textlink="">
      <xdr:nvSpPr>
        <xdr:cNvPr id="181" name="テキスト ボックス 180"/>
        <xdr:cNvSpPr txBox="1"/>
      </xdr:nvSpPr>
      <xdr:spPr>
        <a:xfrm>
          <a:off x="3562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5283</xdr:rowOff>
    </xdr:from>
    <xdr:to>
      <xdr:col>15</xdr:col>
      <xdr:colOff>50800</xdr:colOff>
      <xdr:row>79</xdr:row>
      <xdr:rowOff>7474</xdr:rowOff>
    </xdr:to>
    <xdr:cxnSp macro="">
      <xdr:nvCxnSpPr>
        <xdr:cNvPr id="182" name="直線コネクタ 181"/>
        <xdr:cNvCxnSpPr/>
      </xdr:nvCxnSpPr>
      <xdr:spPr>
        <a:xfrm flipV="1">
          <a:off x="2019300" y="13549833"/>
          <a:ext cx="889000" cy="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49715</xdr:rowOff>
    </xdr:from>
    <xdr:to>
      <xdr:col>15</xdr:col>
      <xdr:colOff>101600</xdr:colOff>
      <xdr:row>78</xdr:row>
      <xdr:rowOff>151315</xdr:rowOff>
    </xdr:to>
    <xdr:sp macro="" textlink="">
      <xdr:nvSpPr>
        <xdr:cNvPr id="183" name="フローチャート: 判断 182"/>
        <xdr:cNvSpPr/>
      </xdr:nvSpPr>
      <xdr:spPr>
        <a:xfrm>
          <a:off x="2857500" y="134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167842</xdr:rowOff>
    </xdr:from>
    <xdr:ext cx="469744" cy="259045"/>
    <xdr:sp macro="" textlink="">
      <xdr:nvSpPr>
        <xdr:cNvPr id="184" name="テキスト ボックス 183"/>
        <xdr:cNvSpPr txBox="1"/>
      </xdr:nvSpPr>
      <xdr:spPr>
        <a:xfrm>
          <a:off x="2673428" y="1319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7379</xdr:rowOff>
    </xdr:from>
    <xdr:to>
      <xdr:col>10</xdr:col>
      <xdr:colOff>114300</xdr:colOff>
      <xdr:row>79</xdr:row>
      <xdr:rowOff>7474</xdr:rowOff>
    </xdr:to>
    <xdr:cxnSp macro="">
      <xdr:nvCxnSpPr>
        <xdr:cNvPr id="185" name="直線コネクタ 184"/>
        <xdr:cNvCxnSpPr/>
      </xdr:nvCxnSpPr>
      <xdr:spPr>
        <a:xfrm>
          <a:off x="1130300" y="13551929"/>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35503</xdr:rowOff>
    </xdr:from>
    <xdr:to>
      <xdr:col>10</xdr:col>
      <xdr:colOff>165100</xdr:colOff>
      <xdr:row>78</xdr:row>
      <xdr:rowOff>137103</xdr:rowOff>
    </xdr:to>
    <xdr:sp macro="" textlink="">
      <xdr:nvSpPr>
        <xdr:cNvPr id="186" name="フローチャート: 判断 185"/>
        <xdr:cNvSpPr/>
      </xdr:nvSpPr>
      <xdr:spPr>
        <a:xfrm>
          <a:off x="1968500" y="1340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153630</xdr:rowOff>
    </xdr:from>
    <xdr:ext cx="469744" cy="259045"/>
    <xdr:sp macro="" textlink="">
      <xdr:nvSpPr>
        <xdr:cNvPr id="187" name="テキスト ボックス 186"/>
        <xdr:cNvSpPr txBox="1"/>
      </xdr:nvSpPr>
      <xdr:spPr>
        <a:xfrm>
          <a:off x="1784428" y="1318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50191</xdr:rowOff>
    </xdr:from>
    <xdr:to>
      <xdr:col>6</xdr:col>
      <xdr:colOff>38100</xdr:colOff>
      <xdr:row>78</xdr:row>
      <xdr:rowOff>151791</xdr:rowOff>
    </xdr:to>
    <xdr:sp macro="" textlink="">
      <xdr:nvSpPr>
        <xdr:cNvPr id="188" name="フローチャート: 判断 187"/>
        <xdr:cNvSpPr/>
      </xdr:nvSpPr>
      <xdr:spPr>
        <a:xfrm>
          <a:off x="1079500" y="1342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168318</xdr:rowOff>
    </xdr:from>
    <xdr:ext cx="469744" cy="259045"/>
    <xdr:sp macro="" textlink="">
      <xdr:nvSpPr>
        <xdr:cNvPr id="189" name="テキスト ボックス 188"/>
        <xdr:cNvSpPr txBox="1"/>
      </xdr:nvSpPr>
      <xdr:spPr>
        <a:xfrm>
          <a:off x="895428" y="1319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122504</xdr:rowOff>
    </xdr:from>
    <xdr:to>
      <xdr:col>24</xdr:col>
      <xdr:colOff>114300</xdr:colOff>
      <xdr:row>79</xdr:row>
      <xdr:rowOff>52654</xdr:rowOff>
    </xdr:to>
    <xdr:sp macro="" textlink="">
      <xdr:nvSpPr>
        <xdr:cNvPr id="195" name="楕円 194"/>
        <xdr:cNvSpPr/>
      </xdr:nvSpPr>
      <xdr:spPr>
        <a:xfrm>
          <a:off x="4584700" y="134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37431</xdr:rowOff>
    </xdr:from>
    <xdr:ext cx="469744" cy="259045"/>
    <xdr:sp macro="" textlink="">
      <xdr:nvSpPr>
        <xdr:cNvPr id="196" name="維持補修費該当値テキスト"/>
        <xdr:cNvSpPr txBox="1"/>
      </xdr:nvSpPr>
      <xdr:spPr>
        <a:xfrm>
          <a:off x="4686300" y="1341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127724</xdr:rowOff>
    </xdr:from>
    <xdr:to>
      <xdr:col>20</xdr:col>
      <xdr:colOff>38100</xdr:colOff>
      <xdr:row>79</xdr:row>
      <xdr:rowOff>57874</xdr:rowOff>
    </xdr:to>
    <xdr:sp macro="" textlink="">
      <xdr:nvSpPr>
        <xdr:cNvPr id="197" name="楕円 196"/>
        <xdr:cNvSpPr/>
      </xdr:nvSpPr>
      <xdr:spPr>
        <a:xfrm>
          <a:off x="3746500" y="1350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49001</xdr:rowOff>
    </xdr:from>
    <xdr:ext cx="469744" cy="259045"/>
    <xdr:sp macro="" textlink="">
      <xdr:nvSpPr>
        <xdr:cNvPr id="198" name="テキスト ボックス 197"/>
        <xdr:cNvSpPr txBox="1"/>
      </xdr:nvSpPr>
      <xdr:spPr>
        <a:xfrm>
          <a:off x="3562428" y="13593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125933</xdr:rowOff>
    </xdr:from>
    <xdr:to>
      <xdr:col>15</xdr:col>
      <xdr:colOff>101600</xdr:colOff>
      <xdr:row>79</xdr:row>
      <xdr:rowOff>56083</xdr:rowOff>
    </xdr:to>
    <xdr:sp macro="" textlink="">
      <xdr:nvSpPr>
        <xdr:cNvPr id="199" name="楕円 198"/>
        <xdr:cNvSpPr/>
      </xdr:nvSpPr>
      <xdr:spPr>
        <a:xfrm>
          <a:off x="2857500" y="1349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47210</xdr:rowOff>
    </xdr:from>
    <xdr:ext cx="469744" cy="259045"/>
    <xdr:sp macro="" textlink="">
      <xdr:nvSpPr>
        <xdr:cNvPr id="200" name="テキスト ボックス 199"/>
        <xdr:cNvSpPr txBox="1"/>
      </xdr:nvSpPr>
      <xdr:spPr>
        <a:xfrm>
          <a:off x="2673428" y="13591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128124</xdr:rowOff>
    </xdr:from>
    <xdr:to>
      <xdr:col>10</xdr:col>
      <xdr:colOff>165100</xdr:colOff>
      <xdr:row>79</xdr:row>
      <xdr:rowOff>58274</xdr:rowOff>
    </xdr:to>
    <xdr:sp macro="" textlink="">
      <xdr:nvSpPr>
        <xdr:cNvPr id="201" name="楕円 200"/>
        <xdr:cNvSpPr/>
      </xdr:nvSpPr>
      <xdr:spPr>
        <a:xfrm>
          <a:off x="1968500" y="1350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49401</xdr:rowOff>
    </xdr:from>
    <xdr:ext cx="469744" cy="259045"/>
    <xdr:sp macro="" textlink="">
      <xdr:nvSpPr>
        <xdr:cNvPr id="202" name="テキスト ボックス 201"/>
        <xdr:cNvSpPr txBox="1"/>
      </xdr:nvSpPr>
      <xdr:spPr>
        <a:xfrm>
          <a:off x="1784428" y="1359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128029</xdr:rowOff>
    </xdr:from>
    <xdr:to>
      <xdr:col>6</xdr:col>
      <xdr:colOff>38100</xdr:colOff>
      <xdr:row>79</xdr:row>
      <xdr:rowOff>58179</xdr:rowOff>
    </xdr:to>
    <xdr:sp macro="" textlink="">
      <xdr:nvSpPr>
        <xdr:cNvPr id="203" name="楕円 202"/>
        <xdr:cNvSpPr/>
      </xdr:nvSpPr>
      <xdr:spPr>
        <a:xfrm>
          <a:off x="1079500" y="135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49306</xdr:rowOff>
    </xdr:from>
    <xdr:ext cx="469744" cy="259045"/>
    <xdr:sp macro="" textlink="">
      <xdr:nvSpPr>
        <xdr:cNvPr id="204" name="テキスト ボックス 203"/>
        <xdr:cNvSpPr txBox="1"/>
      </xdr:nvSpPr>
      <xdr:spPr>
        <a:xfrm>
          <a:off x="895428" y="135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162255</xdr:rowOff>
    </xdr:from>
    <xdr:to>
      <xdr:col>24</xdr:col>
      <xdr:colOff>62865</xdr:colOff>
      <xdr:row>99</xdr:row>
      <xdr:rowOff>113412</xdr:rowOff>
    </xdr:to>
    <xdr:cxnSp macro="">
      <xdr:nvCxnSpPr>
        <xdr:cNvPr id="229" name="直線コネクタ 228"/>
        <xdr:cNvCxnSpPr/>
      </xdr:nvCxnSpPr>
      <xdr:spPr>
        <a:xfrm flipV="1">
          <a:off x="4633595" y="15592755"/>
          <a:ext cx="1270" cy="14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117239</xdr:rowOff>
    </xdr:from>
    <xdr:ext cx="534377" cy="259045"/>
    <xdr:sp macro="" textlink="">
      <xdr:nvSpPr>
        <xdr:cNvPr id="230" name="扶助費最小値テキスト"/>
        <xdr:cNvSpPr txBox="1"/>
      </xdr:nvSpPr>
      <xdr:spPr>
        <a:xfrm>
          <a:off x="4686300" y="170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113412</xdr:rowOff>
    </xdr:from>
    <xdr:to>
      <xdr:col>24</xdr:col>
      <xdr:colOff>152400</xdr:colOff>
      <xdr:row>99</xdr:row>
      <xdr:rowOff>113412</xdr:rowOff>
    </xdr:to>
    <xdr:cxnSp macro="">
      <xdr:nvCxnSpPr>
        <xdr:cNvPr id="231" name="直線コネクタ 230"/>
        <xdr:cNvCxnSpPr/>
      </xdr:nvCxnSpPr>
      <xdr:spPr>
        <a:xfrm>
          <a:off x="4546600" y="1708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108932</xdr:rowOff>
    </xdr:from>
    <xdr:ext cx="599010" cy="259045"/>
    <xdr:sp macro="" textlink="">
      <xdr:nvSpPr>
        <xdr:cNvPr id="232" name="扶助費最大値テキスト"/>
        <xdr:cNvSpPr txBox="1"/>
      </xdr:nvSpPr>
      <xdr:spPr>
        <a:xfrm>
          <a:off x="4686300" y="1536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162255</xdr:rowOff>
    </xdr:from>
    <xdr:to>
      <xdr:col>24</xdr:col>
      <xdr:colOff>152400</xdr:colOff>
      <xdr:row>90</xdr:row>
      <xdr:rowOff>162255</xdr:rowOff>
    </xdr:to>
    <xdr:cxnSp macro="">
      <xdr:nvCxnSpPr>
        <xdr:cNvPr id="233" name="直線コネクタ 232"/>
        <xdr:cNvCxnSpPr/>
      </xdr:nvCxnSpPr>
      <xdr:spPr>
        <a:xfrm>
          <a:off x="4546600" y="15592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87528</xdr:rowOff>
    </xdr:from>
    <xdr:to>
      <xdr:col>24</xdr:col>
      <xdr:colOff>63500</xdr:colOff>
      <xdr:row>97</xdr:row>
      <xdr:rowOff>149289</xdr:rowOff>
    </xdr:to>
    <xdr:cxnSp macro="">
      <xdr:nvCxnSpPr>
        <xdr:cNvPr id="234" name="直線コネクタ 233"/>
        <xdr:cNvCxnSpPr/>
      </xdr:nvCxnSpPr>
      <xdr:spPr>
        <a:xfrm flipV="1">
          <a:off x="3797300" y="16718178"/>
          <a:ext cx="838200" cy="6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54094</xdr:rowOff>
    </xdr:from>
    <xdr:ext cx="534377" cy="259045"/>
    <xdr:sp macro="" textlink="">
      <xdr:nvSpPr>
        <xdr:cNvPr id="235" name="扶助費平均値テキスト"/>
        <xdr:cNvSpPr txBox="1"/>
      </xdr:nvSpPr>
      <xdr:spPr>
        <a:xfrm>
          <a:off x="4686300" y="16341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31217</xdr:rowOff>
    </xdr:from>
    <xdr:to>
      <xdr:col>24</xdr:col>
      <xdr:colOff>114300</xdr:colOff>
      <xdr:row>96</xdr:row>
      <xdr:rowOff>132817</xdr:rowOff>
    </xdr:to>
    <xdr:sp macro="" textlink="">
      <xdr:nvSpPr>
        <xdr:cNvPr id="236" name="フローチャート: 判断 235"/>
        <xdr:cNvSpPr/>
      </xdr:nvSpPr>
      <xdr:spPr>
        <a:xfrm>
          <a:off x="45847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149289</xdr:rowOff>
    </xdr:from>
    <xdr:to>
      <xdr:col>19</xdr:col>
      <xdr:colOff>177800</xdr:colOff>
      <xdr:row>98</xdr:row>
      <xdr:rowOff>50585</xdr:rowOff>
    </xdr:to>
    <xdr:cxnSp macro="">
      <xdr:nvCxnSpPr>
        <xdr:cNvPr id="237" name="直線コネクタ 236"/>
        <xdr:cNvCxnSpPr/>
      </xdr:nvCxnSpPr>
      <xdr:spPr>
        <a:xfrm flipV="1">
          <a:off x="2908300" y="16779939"/>
          <a:ext cx="889000" cy="7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31877</xdr:rowOff>
    </xdr:from>
    <xdr:to>
      <xdr:col>20</xdr:col>
      <xdr:colOff>38100</xdr:colOff>
      <xdr:row>96</xdr:row>
      <xdr:rowOff>133477</xdr:rowOff>
    </xdr:to>
    <xdr:sp macro="" textlink="">
      <xdr:nvSpPr>
        <xdr:cNvPr id="238" name="フローチャート: 判断 237"/>
        <xdr:cNvSpPr/>
      </xdr:nvSpPr>
      <xdr:spPr>
        <a:xfrm>
          <a:off x="3746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150004</xdr:rowOff>
    </xdr:from>
    <xdr:ext cx="534377" cy="259045"/>
    <xdr:sp macro="" textlink="">
      <xdr:nvSpPr>
        <xdr:cNvPr id="239" name="テキスト ボックス 238"/>
        <xdr:cNvSpPr txBox="1"/>
      </xdr:nvSpPr>
      <xdr:spPr>
        <a:xfrm>
          <a:off x="3530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50585</xdr:rowOff>
    </xdr:from>
    <xdr:to>
      <xdr:col>15</xdr:col>
      <xdr:colOff>50800</xdr:colOff>
      <xdr:row>98</xdr:row>
      <xdr:rowOff>79490</xdr:rowOff>
    </xdr:to>
    <xdr:cxnSp macro="">
      <xdr:nvCxnSpPr>
        <xdr:cNvPr id="240" name="直線コネクタ 239"/>
        <xdr:cNvCxnSpPr/>
      </xdr:nvCxnSpPr>
      <xdr:spPr>
        <a:xfrm flipV="1">
          <a:off x="2019300" y="16852685"/>
          <a:ext cx="889000" cy="2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111888</xdr:rowOff>
    </xdr:from>
    <xdr:to>
      <xdr:col>15</xdr:col>
      <xdr:colOff>101600</xdr:colOff>
      <xdr:row>97</xdr:row>
      <xdr:rowOff>42038</xdr:rowOff>
    </xdr:to>
    <xdr:sp macro="" textlink="">
      <xdr:nvSpPr>
        <xdr:cNvPr id="241" name="フローチャート: 判断 240"/>
        <xdr:cNvSpPr/>
      </xdr:nvSpPr>
      <xdr:spPr>
        <a:xfrm>
          <a:off x="2857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58565</xdr:rowOff>
    </xdr:from>
    <xdr:ext cx="534377" cy="259045"/>
    <xdr:sp macro="" textlink="">
      <xdr:nvSpPr>
        <xdr:cNvPr id="242" name="テキスト ボックス 241"/>
        <xdr:cNvSpPr txBox="1"/>
      </xdr:nvSpPr>
      <xdr:spPr>
        <a:xfrm>
          <a:off x="2641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79490</xdr:rowOff>
    </xdr:from>
    <xdr:to>
      <xdr:col>10</xdr:col>
      <xdr:colOff>114300</xdr:colOff>
      <xdr:row>98</xdr:row>
      <xdr:rowOff>136767</xdr:rowOff>
    </xdr:to>
    <xdr:cxnSp macro="">
      <xdr:nvCxnSpPr>
        <xdr:cNvPr id="243" name="直線コネクタ 242"/>
        <xdr:cNvCxnSpPr/>
      </xdr:nvCxnSpPr>
      <xdr:spPr>
        <a:xfrm flipV="1">
          <a:off x="1130300" y="16881590"/>
          <a:ext cx="889000" cy="5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8319</xdr:rowOff>
    </xdr:from>
    <xdr:to>
      <xdr:col>10</xdr:col>
      <xdr:colOff>165100</xdr:colOff>
      <xdr:row>97</xdr:row>
      <xdr:rowOff>109919</xdr:rowOff>
    </xdr:to>
    <xdr:sp macro="" textlink="">
      <xdr:nvSpPr>
        <xdr:cNvPr id="244" name="フローチャート: 判断 243"/>
        <xdr:cNvSpPr/>
      </xdr:nvSpPr>
      <xdr:spPr>
        <a:xfrm>
          <a:off x="1968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126446</xdr:rowOff>
    </xdr:from>
    <xdr:ext cx="534377" cy="259045"/>
    <xdr:sp macro="" textlink="">
      <xdr:nvSpPr>
        <xdr:cNvPr id="245" name="テキスト ボックス 244"/>
        <xdr:cNvSpPr txBox="1"/>
      </xdr:nvSpPr>
      <xdr:spPr>
        <a:xfrm>
          <a:off x="1752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85204</xdr:rowOff>
    </xdr:from>
    <xdr:to>
      <xdr:col>6</xdr:col>
      <xdr:colOff>38100</xdr:colOff>
      <xdr:row>98</xdr:row>
      <xdr:rowOff>15354</xdr:rowOff>
    </xdr:to>
    <xdr:sp macro="" textlink="">
      <xdr:nvSpPr>
        <xdr:cNvPr id="246" name="フローチャート: 判断 245"/>
        <xdr:cNvSpPr/>
      </xdr:nvSpPr>
      <xdr:spPr>
        <a:xfrm>
          <a:off x="1079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31881</xdr:rowOff>
    </xdr:from>
    <xdr:ext cx="534377" cy="259045"/>
    <xdr:sp macro="" textlink="">
      <xdr:nvSpPr>
        <xdr:cNvPr id="247" name="テキスト ボックス 246"/>
        <xdr:cNvSpPr txBox="1"/>
      </xdr:nvSpPr>
      <xdr:spPr>
        <a:xfrm>
          <a:off x="863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36728</xdr:rowOff>
    </xdr:from>
    <xdr:to>
      <xdr:col>24</xdr:col>
      <xdr:colOff>114300</xdr:colOff>
      <xdr:row>97</xdr:row>
      <xdr:rowOff>138328</xdr:rowOff>
    </xdr:to>
    <xdr:sp macro="" textlink="">
      <xdr:nvSpPr>
        <xdr:cNvPr id="253" name="楕円 252"/>
        <xdr:cNvSpPr/>
      </xdr:nvSpPr>
      <xdr:spPr>
        <a:xfrm>
          <a:off x="4584700" y="1666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15155</xdr:rowOff>
    </xdr:from>
    <xdr:ext cx="534377" cy="259045"/>
    <xdr:sp macro="" textlink="">
      <xdr:nvSpPr>
        <xdr:cNvPr id="254" name="扶助費該当値テキスト"/>
        <xdr:cNvSpPr txBox="1"/>
      </xdr:nvSpPr>
      <xdr:spPr>
        <a:xfrm>
          <a:off x="4686300" y="1664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98489</xdr:rowOff>
    </xdr:from>
    <xdr:to>
      <xdr:col>20</xdr:col>
      <xdr:colOff>38100</xdr:colOff>
      <xdr:row>98</xdr:row>
      <xdr:rowOff>28639</xdr:rowOff>
    </xdr:to>
    <xdr:sp macro="" textlink="">
      <xdr:nvSpPr>
        <xdr:cNvPr id="255" name="楕円 254"/>
        <xdr:cNvSpPr/>
      </xdr:nvSpPr>
      <xdr:spPr>
        <a:xfrm>
          <a:off x="3746500" y="1672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19766</xdr:rowOff>
    </xdr:from>
    <xdr:ext cx="534377" cy="259045"/>
    <xdr:sp macro="" textlink="">
      <xdr:nvSpPr>
        <xdr:cNvPr id="256" name="テキスト ボックス 255"/>
        <xdr:cNvSpPr txBox="1"/>
      </xdr:nvSpPr>
      <xdr:spPr>
        <a:xfrm>
          <a:off x="3530111" y="1682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171235</xdr:rowOff>
    </xdr:from>
    <xdr:to>
      <xdr:col>15</xdr:col>
      <xdr:colOff>101600</xdr:colOff>
      <xdr:row>98</xdr:row>
      <xdr:rowOff>101385</xdr:rowOff>
    </xdr:to>
    <xdr:sp macro="" textlink="">
      <xdr:nvSpPr>
        <xdr:cNvPr id="257" name="楕円 256"/>
        <xdr:cNvSpPr/>
      </xdr:nvSpPr>
      <xdr:spPr>
        <a:xfrm>
          <a:off x="2857500" y="168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92512</xdr:rowOff>
    </xdr:from>
    <xdr:ext cx="534377" cy="259045"/>
    <xdr:sp macro="" textlink="">
      <xdr:nvSpPr>
        <xdr:cNvPr id="258" name="テキスト ボックス 257"/>
        <xdr:cNvSpPr txBox="1"/>
      </xdr:nvSpPr>
      <xdr:spPr>
        <a:xfrm>
          <a:off x="2641111" y="1689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28690</xdr:rowOff>
    </xdr:from>
    <xdr:to>
      <xdr:col>10</xdr:col>
      <xdr:colOff>165100</xdr:colOff>
      <xdr:row>98</xdr:row>
      <xdr:rowOff>130290</xdr:rowOff>
    </xdr:to>
    <xdr:sp macro="" textlink="">
      <xdr:nvSpPr>
        <xdr:cNvPr id="259" name="楕円 258"/>
        <xdr:cNvSpPr/>
      </xdr:nvSpPr>
      <xdr:spPr>
        <a:xfrm>
          <a:off x="1968500" y="1683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121417</xdr:rowOff>
    </xdr:from>
    <xdr:ext cx="534377" cy="259045"/>
    <xdr:sp macro="" textlink="">
      <xdr:nvSpPr>
        <xdr:cNvPr id="260" name="テキスト ボックス 259"/>
        <xdr:cNvSpPr txBox="1"/>
      </xdr:nvSpPr>
      <xdr:spPr>
        <a:xfrm>
          <a:off x="1752111" y="1692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85967</xdr:rowOff>
    </xdr:from>
    <xdr:to>
      <xdr:col>6</xdr:col>
      <xdr:colOff>38100</xdr:colOff>
      <xdr:row>99</xdr:row>
      <xdr:rowOff>16117</xdr:rowOff>
    </xdr:to>
    <xdr:sp macro="" textlink="">
      <xdr:nvSpPr>
        <xdr:cNvPr id="261" name="楕円 260"/>
        <xdr:cNvSpPr/>
      </xdr:nvSpPr>
      <xdr:spPr>
        <a:xfrm>
          <a:off x="1079500" y="1688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7244</xdr:rowOff>
    </xdr:from>
    <xdr:ext cx="534377" cy="259045"/>
    <xdr:sp macro="" textlink="">
      <xdr:nvSpPr>
        <xdr:cNvPr id="262" name="テキスト ボックス 261"/>
        <xdr:cNvSpPr txBox="1"/>
      </xdr:nvSpPr>
      <xdr:spPr>
        <a:xfrm>
          <a:off x="863111" y="1698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69443</xdr:rowOff>
    </xdr:from>
    <xdr:to>
      <xdr:col>54</xdr:col>
      <xdr:colOff>189865</xdr:colOff>
      <xdr:row>38</xdr:row>
      <xdr:rowOff>63271</xdr:rowOff>
    </xdr:to>
    <xdr:cxnSp macro="">
      <xdr:nvCxnSpPr>
        <xdr:cNvPr id="286" name="直線コネクタ 285"/>
        <xdr:cNvCxnSpPr/>
      </xdr:nvCxnSpPr>
      <xdr:spPr>
        <a:xfrm flipV="1">
          <a:off x="10475595" y="521294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67098</xdr:rowOff>
    </xdr:from>
    <xdr:ext cx="534377" cy="259045"/>
    <xdr:sp macro="" textlink="">
      <xdr:nvSpPr>
        <xdr:cNvPr id="287" name="補助費等最小値テキスト"/>
        <xdr:cNvSpPr txBox="1"/>
      </xdr:nvSpPr>
      <xdr:spPr>
        <a:xfrm>
          <a:off x="10528300"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63271</xdr:rowOff>
    </xdr:from>
    <xdr:to>
      <xdr:col>55</xdr:col>
      <xdr:colOff>88900</xdr:colOff>
      <xdr:row>38</xdr:row>
      <xdr:rowOff>63271</xdr:rowOff>
    </xdr:to>
    <xdr:cxnSp macro="">
      <xdr:nvCxnSpPr>
        <xdr:cNvPr id="288" name="直線コネクタ 287"/>
        <xdr:cNvCxnSpPr/>
      </xdr:nvCxnSpPr>
      <xdr:spPr>
        <a:xfrm>
          <a:off x="10388600" y="65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16120</xdr:rowOff>
    </xdr:from>
    <xdr:ext cx="599010" cy="259045"/>
    <xdr:sp macro="" textlink="">
      <xdr:nvSpPr>
        <xdr:cNvPr id="289" name="補助費等最大値テキスト"/>
        <xdr:cNvSpPr txBox="1"/>
      </xdr:nvSpPr>
      <xdr:spPr>
        <a:xfrm>
          <a:off x="10528300" y="498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69443</xdr:rowOff>
    </xdr:from>
    <xdr:to>
      <xdr:col>55</xdr:col>
      <xdr:colOff>88900</xdr:colOff>
      <xdr:row>30</xdr:row>
      <xdr:rowOff>69443</xdr:rowOff>
    </xdr:to>
    <xdr:cxnSp macro="">
      <xdr:nvCxnSpPr>
        <xdr:cNvPr id="290" name="直線コネクタ 289"/>
        <xdr:cNvCxnSpPr/>
      </xdr:nvCxnSpPr>
      <xdr:spPr>
        <a:xfrm>
          <a:off x="10388600" y="5212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97607</xdr:rowOff>
    </xdr:from>
    <xdr:to>
      <xdr:col>55</xdr:col>
      <xdr:colOff>0</xdr:colOff>
      <xdr:row>37</xdr:row>
      <xdr:rowOff>49190</xdr:rowOff>
    </xdr:to>
    <xdr:cxnSp macro="">
      <xdr:nvCxnSpPr>
        <xdr:cNvPr id="291" name="直線コネクタ 290"/>
        <xdr:cNvCxnSpPr/>
      </xdr:nvCxnSpPr>
      <xdr:spPr>
        <a:xfrm flipV="1">
          <a:off x="9639300" y="6269807"/>
          <a:ext cx="838200" cy="12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7276</xdr:rowOff>
    </xdr:from>
    <xdr:ext cx="534377" cy="259045"/>
    <xdr:sp macro="" textlink="">
      <xdr:nvSpPr>
        <xdr:cNvPr id="292" name="補助費等平均値テキスト"/>
        <xdr:cNvSpPr txBox="1"/>
      </xdr:nvSpPr>
      <xdr:spPr>
        <a:xfrm>
          <a:off x="10528300" y="6008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155849</xdr:rowOff>
    </xdr:from>
    <xdr:to>
      <xdr:col>55</xdr:col>
      <xdr:colOff>50800</xdr:colOff>
      <xdr:row>36</xdr:row>
      <xdr:rowOff>85999</xdr:rowOff>
    </xdr:to>
    <xdr:sp macro="" textlink="">
      <xdr:nvSpPr>
        <xdr:cNvPr id="293" name="フローチャート: 判断 292"/>
        <xdr:cNvSpPr/>
      </xdr:nvSpPr>
      <xdr:spPr>
        <a:xfrm>
          <a:off x="104267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6152</xdr:rowOff>
    </xdr:from>
    <xdr:to>
      <xdr:col>50</xdr:col>
      <xdr:colOff>114300</xdr:colOff>
      <xdr:row>37</xdr:row>
      <xdr:rowOff>49190</xdr:rowOff>
    </xdr:to>
    <xdr:cxnSp macro="">
      <xdr:nvCxnSpPr>
        <xdr:cNvPr id="294" name="直線コネクタ 293"/>
        <xdr:cNvCxnSpPr/>
      </xdr:nvCxnSpPr>
      <xdr:spPr>
        <a:xfrm>
          <a:off x="8750300" y="6178352"/>
          <a:ext cx="889000" cy="21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16236</xdr:rowOff>
    </xdr:from>
    <xdr:to>
      <xdr:col>50</xdr:col>
      <xdr:colOff>165100</xdr:colOff>
      <xdr:row>36</xdr:row>
      <xdr:rowOff>117836</xdr:rowOff>
    </xdr:to>
    <xdr:sp macro="" textlink="">
      <xdr:nvSpPr>
        <xdr:cNvPr id="295" name="フローチャート: 判断 294"/>
        <xdr:cNvSpPr/>
      </xdr:nvSpPr>
      <xdr:spPr>
        <a:xfrm>
          <a:off x="9588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134363</xdr:rowOff>
    </xdr:from>
    <xdr:ext cx="534377" cy="259045"/>
    <xdr:sp macro="" textlink="">
      <xdr:nvSpPr>
        <xdr:cNvPr id="296" name="テキスト ボックス 295"/>
        <xdr:cNvSpPr txBox="1"/>
      </xdr:nvSpPr>
      <xdr:spPr>
        <a:xfrm>
          <a:off x="9372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6152</xdr:rowOff>
    </xdr:from>
    <xdr:to>
      <xdr:col>45</xdr:col>
      <xdr:colOff>177800</xdr:colOff>
      <xdr:row>37</xdr:row>
      <xdr:rowOff>27633</xdr:rowOff>
    </xdr:to>
    <xdr:cxnSp macro="">
      <xdr:nvCxnSpPr>
        <xdr:cNvPr id="297" name="直線コネクタ 296"/>
        <xdr:cNvCxnSpPr/>
      </xdr:nvCxnSpPr>
      <xdr:spPr>
        <a:xfrm flipV="1">
          <a:off x="7861300" y="6178352"/>
          <a:ext cx="889000" cy="19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21882</xdr:rowOff>
    </xdr:from>
    <xdr:to>
      <xdr:col>46</xdr:col>
      <xdr:colOff>38100</xdr:colOff>
      <xdr:row>36</xdr:row>
      <xdr:rowOff>123482</xdr:rowOff>
    </xdr:to>
    <xdr:sp macro="" textlink="">
      <xdr:nvSpPr>
        <xdr:cNvPr id="298" name="フローチャート: 判断 297"/>
        <xdr:cNvSpPr/>
      </xdr:nvSpPr>
      <xdr:spPr>
        <a:xfrm>
          <a:off x="8699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114609</xdr:rowOff>
    </xdr:from>
    <xdr:ext cx="534377" cy="259045"/>
    <xdr:sp macro="" textlink="">
      <xdr:nvSpPr>
        <xdr:cNvPr id="299" name="テキスト ボックス 298"/>
        <xdr:cNvSpPr txBox="1"/>
      </xdr:nvSpPr>
      <xdr:spPr>
        <a:xfrm>
          <a:off x="8483111" y="628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27633</xdr:rowOff>
    </xdr:from>
    <xdr:to>
      <xdr:col>41</xdr:col>
      <xdr:colOff>50800</xdr:colOff>
      <xdr:row>37</xdr:row>
      <xdr:rowOff>55057</xdr:rowOff>
    </xdr:to>
    <xdr:cxnSp macro="">
      <xdr:nvCxnSpPr>
        <xdr:cNvPr id="300" name="直線コネクタ 299"/>
        <xdr:cNvCxnSpPr/>
      </xdr:nvCxnSpPr>
      <xdr:spPr>
        <a:xfrm flipV="1">
          <a:off x="6972300" y="6371283"/>
          <a:ext cx="889000" cy="2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1" name="フローチャート: 判断 300"/>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170565</xdr:rowOff>
    </xdr:from>
    <xdr:ext cx="534377" cy="259045"/>
    <xdr:sp macro="" textlink="">
      <xdr:nvSpPr>
        <xdr:cNvPr id="302" name="テキスト ボックス 301"/>
        <xdr:cNvSpPr txBox="1"/>
      </xdr:nvSpPr>
      <xdr:spPr>
        <a:xfrm>
          <a:off x="7594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3" name="フローチャート: 判断 302"/>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18180</xdr:rowOff>
    </xdr:from>
    <xdr:ext cx="534377" cy="259045"/>
    <xdr:sp macro="" textlink="">
      <xdr:nvSpPr>
        <xdr:cNvPr id="304" name="テキスト ボックス 303"/>
        <xdr:cNvSpPr txBox="1"/>
      </xdr:nvSpPr>
      <xdr:spPr>
        <a:xfrm>
          <a:off x="6705111" y="6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46807</xdr:rowOff>
    </xdr:from>
    <xdr:to>
      <xdr:col>55</xdr:col>
      <xdr:colOff>50800</xdr:colOff>
      <xdr:row>36</xdr:row>
      <xdr:rowOff>148407</xdr:rowOff>
    </xdr:to>
    <xdr:sp macro="" textlink="">
      <xdr:nvSpPr>
        <xdr:cNvPr id="310" name="楕円 309"/>
        <xdr:cNvSpPr/>
      </xdr:nvSpPr>
      <xdr:spPr>
        <a:xfrm>
          <a:off x="10426700" y="621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25234</xdr:rowOff>
    </xdr:from>
    <xdr:ext cx="534377" cy="259045"/>
    <xdr:sp macro="" textlink="">
      <xdr:nvSpPr>
        <xdr:cNvPr id="311" name="補助費等該当値テキスト"/>
        <xdr:cNvSpPr txBox="1"/>
      </xdr:nvSpPr>
      <xdr:spPr>
        <a:xfrm>
          <a:off x="10528300" y="619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169840</xdr:rowOff>
    </xdr:from>
    <xdr:to>
      <xdr:col>50</xdr:col>
      <xdr:colOff>165100</xdr:colOff>
      <xdr:row>37</xdr:row>
      <xdr:rowOff>99990</xdr:rowOff>
    </xdr:to>
    <xdr:sp macro="" textlink="">
      <xdr:nvSpPr>
        <xdr:cNvPr id="312" name="楕円 311"/>
        <xdr:cNvSpPr/>
      </xdr:nvSpPr>
      <xdr:spPr>
        <a:xfrm>
          <a:off x="9588500" y="634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91117</xdr:rowOff>
    </xdr:from>
    <xdr:ext cx="534377" cy="259045"/>
    <xdr:sp macro="" textlink="">
      <xdr:nvSpPr>
        <xdr:cNvPr id="313" name="テキスト ボックス 312"/>
        <xdr:cNvSpPr txBox="1"/>
      </xdr:nvSpPr>
      <xdr:spPr>
        <a:xfrm>
          <a:off x="9372111" y="643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126802</xdr:rowOff>
    </xdr:from>
    <xdr:to>
      <xdr:col>46</xdr:col>
      <xdr:colOff>38100</xdr:colOff>
      <xdr:row>36</xdr:row>
      <xdr:rowOff>56952</xdr:rowOff>
    </xdr:to>
    <xdr:sp macro="" textlink="">
      <xdr:nvSpPr>
        <xdr:cNvPr id="314" name="楕円 313"/>
        <xdr:cNvSpPr/>
      </xdr:nvSpPr>
      <xdr:spPr>
        <a:xfrm>
          <a:off x="8699500" y="612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73479</xdr:rowOff>
    </xdr:from>
    <xdr:ext cx="534377" cy="259045"/>
    <xdr:sp macro="" textlink="">
      <xdr:nvSpPr>
        <xdr:cNvPr id="315" name="テキスト ボックス 314"/>
        <xdr:cNvSpPr txBox="1"/>
      </xdr:nvSpPr>
      <xdr:spPr>
        <a:xfrm>
          <a:off x="8483111" y="5902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148283</xdr:rowOff>
    </xdr:from>
    <xdr:to>
      <xdr:col>41</xdr:col>
      <xdr:colOff>101600</xdr:colOff>
      <xdr:row>37</xdr:row>
      <xdr:rowOff>78433</xdr:rowOff>
    </xdr:to>
    <xdr:sp macro="" textlink="">
      <xdr:nvSpPr>
        <xdr:cNvPr id="316" name="楕円 315"/>
        <xdr:cNvSpPr/>
      </xdr:nvSpPr>
      <xdr:spPr>
        <a:xfrm>
          <a:off x="7810500" y="632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69560</xdr:rowOff>
    </xdr:from>
    <xdr:ext cx="534377" cy="259045"/>
    <xdr:sp macro="" textlink="">
      <xdr:nvSpPr>
        <xdr:cNvPr id="317" name="テキスト ボックス 316"/>
        <xdr:cNvSpPr txBox="1"/>
      </xdr:nvSpPr>
      <xdr:spPr>
        <a:xfrm>
          <a:off x="7594111" y="641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4257</xdr:rowOff>
    </xdr:from>
    <xdr:to>
      <xdr:col>36</xdr:col>
      <xdr:colOff>165100</xdr:colOff>
      <xdr:row>37</xdr:row>
      <xdr:rowOff>105857</xdr:rowOff>
    </xdr:to>
    <xdr:sp macro="" textlink="">
      <xdr:nvSpPr>
        <xdr:cNvPr id="318" name="楕円 317"/>
        <xdr:cNvSpPr/>
      </xdr:nvSpPr>
      <xdr:spPr>
        <a:xfrm>
          <a:off x="6921500" y="634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96984</xdr:rowOff>
    </xdr:from>
    <xdr:ext cx="534377" cy="259045"/>
    <xdr:sp macro="" textlink="">
      <xdr:nvSpPr>
        <xdr:cNvPr id="319" name="テキスト ボックス 318"/>
        <xdr:cNvSpPr txBox="1"/>
      </xdr:nvSpPr>
      <xdr:spPr>
        <a:xfrm>
          <a:off x="6705111" y="6440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116209</xdr:rowOff>
    </xdr:from>
    <xdr:to>
      <xdr:col>54</xdr:col>
      <xdr:colOff>189865</xdr:colOff>
      <xdr:row>58</xdr:row>
      <xdr:rowOff>46207</xdr:rowOff>
    </xdr:to>
    <xdr:cxnSp macro="">
      <xdr:nvCxnSpPr>
        <xdr:cNvPr id="341" name="直線コネクタ 340"/>
        <xdr:cNvCxnSpPr/>
      </xdr:nvCxnSpPr>
      <xdr:spPr>
        <a:xfrm flipV="1">
          <a:off x="10475595" y="9031609"/>
          <a:ext cx="1270" cy="95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50034</xdr:rowOff>
    </xdr:from>
    <xdr:ext cx="534377" cy="259045"/>
    <xdr:sp macro="" textlink="">
      <xdr:nvSpPr>
        <xdr:cNvPr id="342" name="普通建設事業費最小値テキスト"/>
        <xdr:cNvSpPr txBox="1"/>
      </xdr:nvSpPr>
      <xdr:spPr>
        <a:xfrm>
          <a:off x="10528300" y="99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46207</xdr:rowOff>
    </xdr:from>
    <xdr:to>
      <xdr:col>55</xdr:col>
      <xdr:colOff>88900</xdr:colOff>
      <xdr:row>58</xdr:row>
      <xdr:rowOff>46207</xdr:rowOff>
    </xdr:to>
    <xdr:cxnSp macro="">
      <xdr:nvCxnSpPr>
        <xdr:cNvPr id="343" name="直線コネクタ 342"/>
        <xdr:cNvCxnSpPr/>
      </xdr:nvCxnSpPr>
      <xdr:spPr>
        <a:xfrm>
          <a:off x="10388600" y="9990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62886</xdr:rowOff>
    </xdr:from>
    <xdr:ext cx="599010" cy="259045"/>
    <xdr:sp macro="" textlink="">
      <xdr:nvSpPr>
        <xdr:cNvPr id="344" name="普通建設事業費最大値テキスト"/>
        <xdr:cNvSpPr txBox="1"/>
      </xdr:nvSpPr>
      <xdr:spPr>
        <a:xfrm>
          <a:off x="10528300" y="880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116209</xdr:rowOff>
    </xdr:from>
    <xdr:to>
      <xdr:col>55</xdr:col>
      <xdr:colOff>88900</xdr:colOff>
      <xdr:row>52</xdr:row>
      <xdr:rowOff>116209</xdr:rowOff>
    </xdr:to>
    <xdr:cxnSp macro="">
      <xdr:nvCxnSpPr>
        <xdr:cNvPr id="345" name="直線コネクタ 344"/>
        <xdr:cNvCxnSpPr/>
      </xdr:nvCxnSpPr>
      <xdr:spPr>
        <a:xfrm>
          <a:off x="10388600" y="903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71427</xdr:rowOff>
    </xdr:from>
    <xdr:to>
      <xdr:col>55</xdr:col>
      <xdr:colOff>0</xdr:colOff>
      <xdr:row>55</xdr:row>
      <xdr:rowOff>117654</xdr:rowOff>
    </xdr:to>
    <xdr:cxnSp macro="">
      <xdr:nvCxnSpPr>
        <xdr:cNvPr id="346" name="直線コネクタ 345"/>
        <xdr:cNvCxnSpPr/>
      </xdr:nvCxnSpPr>
      <xdr:spPr>
        <a:xfrm>
          <a:off x="9639300" y="9329727"/>
          <a:ext cx="838200" cy="21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3465</xdr:rowOff>
    </xdr:from>
    <xdr:ext cx="534377" cy="259045"/>
    <xdr:sp macro="" textlink="">
      <xdr:nvSpPr>
        <xdr:cNvPr id="347" name="普通建設事業費平均値テキスト"/>
        <xdr:cNvSpPr txBox="1"/>
      </xdr:nvSpPr>
      <xdr:spPr>
        <a:xfrm>
          <a:off x="10528300" y="9604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25038</xdr:rowOff>
    </xdr:from>
    <xdr:to>
      <xdr:col>55</xdr:col>
      <xdr:colOff>50800</xdr:colOff>
      <xdr:row>56</xdr:row>
      <xdr:rowOff>126638</xdr:rowOff>
    </xdr:to>
    <xdr:sp macro="" textlink="">
      <xdr:nvSpPr>
        <xdr:cNvPr id="348" name="フローチャート: 判断 347"/>
        <xdr:cNvSpPr/>
      </xdr:nvSpPr>
      <xdr:spPr>
        <a:xfrm>
          <a:off x="104267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71427</xdr:rowOff>
    </xdr:from>
    <xdr:to>
      <xdr:col>50</xdr:col>
      <xdr:colOff>114300</xdr:colOff>
      <xdr:row>56</xdr:row>
      <xdr:rowOff>39066</xdr:rowOff>
    </xdr:to>
    <xdr:cxnSp macro="">
      <xdr:nvCxnSpPr>
        <xdr:cNvPr id="349" name="直線コネクタ 348"/>
        <xdr:cNvCxnSpPr/>
      </xdr:nvCxnSpPr>
      <xdr:spPr>
        <a:xfrm flipV="1">
          <a:off x="8750300" y="9329727"/>
          <a:ext cx="889000" cy="31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51044</xdr:rowOff>
    </xdr:from>
    <xdr:to>
      <xdr:col>50</xdr:col>
      <xdr:colOff>165100</xdr:colOff>
      <xdr:row>56</xdr:row>
      <xdr:rowOff>152644</xdr:rowOff>
    </xdr:to>
    <xdr:sp macro="" textlink="">
      <xdr:nvSpPr>
        <xdr:cNvPr id="350" name="フローチャート: 判断 349"/>
        <xdr:cNvSpPr/>
      </xdr:nvSpPr>
      <xdr:spPr>
        <a:xfrm>
          <a:off x="9588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143771</xdr:rowOff>
    </xdr:from>
    <xdr:ext cx="534377" cy="259045"/>
    <xdr:sp macro="" textlink="">
      <xdr:nvSpPr>
        <xdr:cNvPr id="351" name="テキスト ボックス 350"/>
        <xdr:cNvSpPr txBox="1"/>
      </xdr:nvSpPr>
      <xdr:spPr>
        <a:xfrm>
          <a:off x="9372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39066</xdr:rowOff>
    </xdr:from>
    <xdr:to>
      <xdr:col>45</xdr:col>
      <xdr:colOff>177800</xdr:colOff>
      <xdr:row>57</xdr:row>
      <xdr:rowOff>74947</xdr:rowOff>
    </xdr:to>
    <xdr:cxnSp macro="">
      <xdr:nvCxnSpPr>
        <xdr:cNvPr id="352" name="直線コネクタ 351"/>
        <xdr:cNvCxnSpPr/>
      </xdr:nvCxnSpPr>
      <xdr:spPr>
        <a:xfrm flipV="1">
          <a:off x="7861300" y="9640266"/>
          <a:ext cx="889000" cy="207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41081</xdr:rowOff>
    </xdr:from>
    <xdr:to>
      <xdr:col>46</xdr:col>
      <xdr:colOff>38100</xdr:colOff>
      <xdr:row>56</xdr:row>
      <xdr:rowOff>142681</xdr:rowOff>
    </xdr:to>
    <xdr:sp macro="" textlink="">
      <xdr:nvSpPr>
        <xdr:cNvPr id="353" name="フローチャート: 判断 352"/>
        <xdr:cNvSpPr/>
      </xdr:nvSpPr>
      <xdr:spPr>
        <a:xfrm>
          <a:off x="8699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133808</xdr:rowOff>
    </xdr:from>
    <xdr:ext cx="534377" cy="259045"/>
    <xdr:sp macro="" textlink="">
      <xdr:nvSpPr>
        <xdr:cNvPr id="354" name="テキスト ボックス 353"/>
        <xdr:cNvSpPr txBox="1"/>
      </xdr:nvSpPr>
      <xdr:spPr>
        <a:xfrm>
          <a:off x="8483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115916</xdr:rowOff>
    </xdr:from>
    <xdr:to>
      <xdr:col>41</xdr:col>
      <xdr:colOff>50800</xdr:colOff>
      <xdr:row>57</xdr:row>
      <xdr:rowOff>74947</xdr:rowOff>
    </xdr:to>
    <xdr:cxnSp macro="">
      <xdr:nvCxnSpPr>
        <xdr:cNvPr id="355" name="直線コネクタ 354"/>
        <xdr:cNvCxnSpPr/>
      </xdr:nvCxnSpPr>
      <xdr:spPr>
        <a:xfrm>
          <a:off x="6972300" y="9717116"/>
          <a:ext cx="889000" cy="1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115811</xdr:rowOff>
    </xdr:from>
    <xdr:to>
      <xdr:col>41</xdr:col>
      <xdr:colOff>101600</xdr:colOff>
      <xdr:row>56</xdr:row>
      <xdr:rowOff>45961</xdr:rowOff>
    </xdr:to>
    <xdr:sp macro="" textlink="">
      <xdr:nvSpPr>
        <xdr:cNvPr id="356" name="フローチャート: 判断 355"/>
        <xdr:cNvSpPr/>
      </xdr:nvSpPr>
      <xdr:spPr>
        <a:xfrm>
          <a:off x="7810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62488</xdr:rowOff>
    </xdr:from>
    <xdr:ext cx="599010" cy="259045"/>
    <xdr:sp macro="" textlink="">
      <xdr:nvSpPr>
        <xdr:cNvPr id="357" name="テキスト ボックス 356"/>
        <xdr:cNvSpPr txBox="1"/>
      </xdr:nvSpPr>
      <xdr:spPr>
        <a:xfrm>
          <a:off x="7561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15926</xdr:rowOff>
    </xdr:from>
    <xdr:to>
      <xdr:col>36</xdr:col>
      <xdr:colOff>165100</xdr:colOff>
      <xdr:row>56</xdr:row>
      <xdr:rowOff>117526</xdr:rowOff>
    </xdr:to>
    <xdr:sp macro="" textlink="">
      <xdr:nvSpPr>
        <xdr:cNvPr id="358" name="フローチャート: 判断 357"/>
        <xdr:cNvSpPr/>
      </xdr:nvSpPr>
      <xdr:spPr>
        <a:xfrm>
          <a:off x="6921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134053</xdr:rowOff>
    </xdr:from>
    <xdr:ext cx="534377" cy="259045"/>
    <xdr:sp macro="" textlink="">
      <xdr:nvSpPr>
        <xdr:cNvPr id="359" name="テキスト ボックス 358"/>
        <xdr:cNvSpPr txBox="1"/>
      </xdr:nvSpPr>
      <xdr:spPr>
        <a:xfrm>
          <a:off x="6705111" y="939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66854</xdr:rowOff>
    </xdr:from>
    <xdr:to>
      <xdr:col>55</xdr:col>
      <xdr:colOff>50800</xdr:colOff>
      <xdr:row>55</xdr:row>
      <xdr:rowOff>168454</xdr:rowOff>
    </xdr:to>
    <xdr:sp macro="" textlink="">
      <xdr:nvSpPr>
        <xdr:cNvPr id="365" name="楕円 364"/>
        <xdr:cNvSpPr/>
      </xdr:nvSpPr>
      <xdr:spPr>
        <a:xfrm>
          <a:off x="10426700" y="949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89731</xdr:rowOff>
    </xdr:from>
    <xdr:ext cx="599010" cy="259045"/>
    <xdr:sp macro="" textlink="">
      <xdr:nvSpPr>
        <xdr:cNvPr id="366" name="普通建設事業費該当値テキスト"/>
        <xdr:cNvSpPr txBox="1"/>
      </xdr:nvSpPr>
      <xdr:spPr>
        <a:xfrm>
          <a:off x="10528300" y="9348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20627</xdr:rowOff>
    </xdr:from>
    <xdr:to>
      <xdr:col>50</xdr:col>
      <xdr:colOff>165100</xdr:colOff>
      <xdr:row>54</xdr:row>
      <xdr:rowOff>122227</xdr:rowOff>
    </xdr:to>
    <xdr:sp macro="" textlink="">
      <xdr:nvSpPr>
        <xdr:cNvPr id="367" name="楕円 366"/>
        <xdr:cNvSpPr/>
      </xdr:nvSpPr>
      <xdr:spPr>
        <a:xfrm>
          <a:off x="9588500" y="927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138754</xdr:rowOff>
    </xdr:from>
    <xdr:ext cx="599010" cy="259045"/>
    <xdr:sp macro="" textlink="">
      <xdr:nvSpPr>
        <xdr:cNvPr id="368" name="テキスト ボックス 367"/>
        <xdr:cNvSpPr txBox="1"/>
      </xdr:nvSpPr>
      <xdr:spPr>
        <a:xfrm>
          <a:off x="9339795" y="905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159716</xdr:rowOff>
    </xdr:from>
    <xdr:to>
      <xdr:col>46</xdr:col>
      <xdr:colOff>38100</xdr:colOff>
      <xdr:row>56</xdr:row>
      <xdr:rowOff>89866</xdr:rowOff>
    </xdr:to>
    <xdr:sp macro="" textlink="">
      <xdr:nvSpPr>
        <xdr:cNvPr id="369" name="楕円 368"/>
        <xdr:cNvSpPr/>
      </xdr:nvSpPr>
      <xdr:spPr>
        <a:xfrm>
          <a:off x="8699500" y="958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106393</xdr:rowOff>
    </xdr:from>
    <xdr:ext cx="534377" cy="259045"/>
    <xdr:sp macro="" textlink="">
      <xdr:nvSpPr>
        <xdr:cNvPr id="370" name="テキスト ボックス 369"/>
        <xdr:cNvSpPr txBox="1"/>
      </xdr:nvSpPr>
      <xdr:spPr>
        <a:xfrm>
          <a:off x="8483111" y="936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24147</xdr:rowOff>
    </xdr:from>
    <xdr:to>
      <xdr:col>41</xdr:col>
      <xdr:colOff>101600</xdr:colOff>
      <xdr:row>57</xdr:row>
      <xdr:rowOff>125747</xdr:rowOff>
    </xdr:to>
    <xdr:sp macro="" textlink="">
      <xdr:nvSpPr>
        <xdr:cNvPr id="371" name="楕円 370"/>
        <xdr:cNvSpPr/>
      </xdr:nvSpPr>
      <xdr:spPr>
        <a:xfrm>
          <a:off x="7810500" y="979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116874</xdr:rowOff>
    </xdr:from>
    <xdr:ext cx="534377" cy="259045"/>
    <xdr:sp macro="" textlink="">
      <xdr:nvSpPr>
        <xdr:cNvPr id="372" name="テキスト ボックス 371"/>
        <xdr:cNvSpPr txBox="1"/>
      </xdr:nvSpPr>
      <xdr:spPr>
        <a:xfrm>
          <a:off x="7594111" y="988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65116</xdr:rowOff>
    </xdr:from>
    <xdr:to>
      <xdr:col>36</xdr:col>
      <xdr:colOff>165100</xdr:colOff>
      <xdr:row>56</xdr:row>
      <xdr:rowOff>166716</xdr:rowOff>
    </xdr:to>
    <xdr:sp macro="" textlink="">
      <xdr:nvSpPr>
        <xdr:cNvPr id="373" name="楕円 372"/>
        <xdr:cNvSpPr/>
      </xdr:nvSpPr>
      <xdr:spPr>
        <a:xfrm>
          <a:off x="6921500" y="966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157843</xdr:rowOff>
    </xdr:from>
    <xdr:ext cx="534377" cy="259045"/>
    <xdr:sp macro="" textlink="">
      <xdr:nvSpPr>
        <xdr:cNvPr id="374" name="テキスト ボックス 373"/>
        <xdr:cNvSpPr txBox="1"/>
      </xdr:nvSpPr>
      <xdr:spPr>
        <a:xfrm>
          <a:off x="6705111" y="975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12185</xdr:rowOff>
    </xdr:from>
    <xdr:to>
      <xdr:col>54</xdr:col>
      <xdr:colOff>189865</xdr:colOff>
      <xdr:row>79</xdr:row>
      <xdr:rowOff>98879</xdr:rowOff>
    </xdr:to>
    <xdr:cxnSp macro="">
      <xdr:nvCxnSpPr>
        <xdr:cNvPr id="400" name="直線コネクタ 399"/>
        <xdr:cNvCxnSpPr/>
      </xdr:nvCxnSpPr>
      <xdr:spPr>
        <a:xfrm flipV="1">
          <a:off x="10475595" y="12185135"/>
          <a:ext cx="1270" cy="145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130312</xdr:rowOff>
    </xdr:from>
    <xdr:ext cx="599010" cy="259045"/>
    <xdr:sp macro="" textlink="">
      <xdr:nvSpPr>
        <xdr:cNvPr id="403" name="普通建設事業費 （ うち新規整備　）最大値テキスト"/>
        <xdr:cNvSpPr txBox="1"/>
      </xdr:nvSpPr>
      <xdr:spPr>
        <a:xfrm>
          <a:off x="10528300" y="119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12185</xdr:rowOff>
    </xdr:from>
    <xdr:to>
      <xdr:col>55</xdr:col>
      <xdr:colOff>88900</xdr:colOff>
      <xdr:row>71</xdr:row>
      <xdr:rowOff>12185</xdr:rowOff>
    </xdr:to>
    <xdr:cxnSp macro="">
      <xdr:nvCxnSpPr>
        <xdr:cNvPr id="404" name="直線コネクタ 403"/>
        <xdr:cNvCxnSpPr/>
      </xdr:nvCxnSpPr>
      <xdr:spPr>
        <a:xfrm>
          <a:off x="10388600" y="121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94535</xdr:rowOff>
    </xdr:from>
    <xdr:to>
      <xdr:col>55</xdr:col>
      <xdr:colOff>0</xdr:colOff>
      <xdr:row>76</xdr:row>
      <xdr:rowOff>74614</xdr:rowOff>
    </xdr:to>
    <xdr:cxnSp macro="">
      <xdr:nvCxnSpPr>
        <xdr:cNvPr id="405" name="直線コネクタ 404"/>
        <xdr:cNvCxnSpPr/>
      </xdr:nvCxnSpPr>
      <xdr:spPr>
        <a:xfrm flipV="1">
          <a:off x="9639300" y="12953285"/>
          <a:ext cx="838200" cy="15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75361</xdr:rowOff>
    </xdr:from>
    <xdr:ext cx="534377" cy="259045"/>
    <xdr:sp macro="" textlink="">
      <xdr:nvSpPr>
        <xdr:cNvPr id="406" name="普通建設事業費 （ うち新規整備　）平均値テキスト"/>
        <xdr:cNvSpPr txBox="1"/>
      </xdr:nvSpPr>
      <xdr:spPr>
        <a:xfrm>
          <a:off x="10528300" y="13277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96934</xdr:rowOff>
    </xdr:from>
    <xdr:to>
      <xdr:col>55</xdr:col>
      <xdr:colOff>50800</xdr:colOff>
      <xdr:row>78</xdr:row>
      <xdr:rowOff>27084</xdr:rowOff>
    </xdr:to>
    <xdr:sp macro="" textlink="">
      <xdr:nvSpPr>
        <xdr:cNvPr id="407" name="フローチャート: 判断 406"/>
        <xdr:cNvSpPr/>
      </xdr:nvSpPr>
      <xdr:spPr>
        <a:xfrm>
          <a:off x="10426700" y="1329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74614</xdr:rowOff>
    </xdr:from>
    <xdr:to>
      <xdr:col>50</xdr:col>
      <xdr:colOff>114300</xdr:colOff>
      <xdr:row>76</xdr:row>
      <xdr:rowOff>152806</xdr:rowOff>
    </xdr:to>
    <xdr:cxnSp macro="">
      <xdr:nvCxnSpPr>
        <xdr:cNvPr id="408" name="直線コネクタ 407"/>
        <xdr:cNvCxnSpPr/>
      </xdr:nvCxnSpPr>
      <xdr:spPr>
        <a:xfrm flipV="1">
          <a:off x="8750300" y="13104814"/>
          <a:ext cx="889000" cy="7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67390</xdr:rowOff>
    </xdr:from>
    <xdr:to>
      <xdr:col>50</xdr:col>
      <xdr:colOff>165100</xdr:colOff>
      <xdr:row>77</xdr:row>
      <xdr:rowOff>168990</xdr:rowOff>
    </xdr:to>
    <xdr:sp macro="" textlink="">
      <xdr:nvSpPr>
        <xdr:cNvPr id="409" name="フローチャート: 判断 408"/>
        <xdr:cNvSpPr/>
      </xdr:nvSpPr>
      <xdr:spPr>
        <a:xfrm>
          <a:off x="9588500" y="1326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160117</xdr:rowOff>
    </xdr:from>
    <xdr:ext cx="534377" cy="259045"/>
    <xdr:sp macro="" textlink="">
      <xdr:nvSpPr>
        <xdr:cNvPr id="410" name="テキスト ボックス 409"/>
        <xdr:cNvSpPr txBox="1"/>
      </xdr:nvSpPr>
      <xdr:spPr>
        <a:xfrm>
          <a:off x="9372111" y="1336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152806</xdr:rowOff>
    </xdr:from>
    <xdr:to>
      <xdr:col>45</xdr:col>
      <xdr:colOff>177800</xdr:colOff>
      <xdr:row>78</xdr:row>
      <xdr:rowOff>3727</xdr:rowOff>
    </xdr:to>
    <xdr:cxnSp macro="">
      <xdr:nvCxnSpPr>
        <xdr:cNvPr id="411" name="直線コネクタ 410"/>
        <xdr:cNvCxnSpPr/>
      </xdr:nvCxnSpPr>
      <xdr:spPr>
        <a:xfrm flipV="1">
          <a:off x="7861300" y="13183006"/>
          <a:ext cx="889000" cy="19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122406</xdr:rowOff>
    </xdr:from>
    <xdr:to>
      <xdr:col>46</xdr:col>
      <xdr:colOff>38100</xdr:colOff>
      <xdr:row>77</xdr:row>
      <xdr:rowOff>52556</xdr:rowOff>
    </xdr:to>
    <xdr:sp macro="" textlink="">
      <xdr:nvSpPr>
        <xdr:cNvPr id="412" name="フローチャート: 判断 411"/>
        <xdr:cNvSpPr/>
      </xdr:nvSpPr>
      <xdr:spPr>
        <a:xfrm>
          <a:off x="869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43683</xdr:rowOff>
    </xdr:from>
    <xdr:ext cx="534377" cy="259045"/>
    <xdr:sp macro="" textlink="">
      <xdr:nvSpPr>
        <xdr:cNvPr id="413" name="テキスト ボックス 412"/>
        <xdr:cNvSpPr txBox="1"/>
      </xdr:nvSpPr>
      <xdr:spPr>
        <a:xfrm>
          <a:off x="8483111" y="1324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166188</xdr:rowOff>
    </xdr:from>
    <xdr:to>
      <xdr:col>41</xdr:col>
      <xdr:colOff>101600</xdr:colOff>
      <xdr:row>76</xdr:row>
      <xdr:rowOff>96338</xdr:rowOff>
    </xdr:to>
    <xdr:sp macro="" textlink="">
      <xdr:nvSpPr>
        <xdr:cNvPr id="414" name="フローチャート: 判断 413"/>
        <xdr:cNvSpPr/>
      </xdr:nvSpPr>
      <xdr:spPr>
        <a:xfrm>
          <a:off x="7810500" y="13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112865</xdr:rowOff>
    </xdr:from>
    <xdr:ext cx="534377" cy="259045"/>
    <xdr:sp macro="" textlink="">
      <xdr:nvSpPr>
        <xdr:cNvPr id="415" name="テキスト ボックス 414"/>
        <xdr:cNvSpPr txBox="1"/>
      </xdr:nvSpPr>
      <xdr:spPr>
        <a:xfrm>
          <a:off x="7594111" y="1280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43735</xdr:rowOff>
    </xdr:from>
    <xdr:to>
      <xdr:col>55</xdr:col>
      <xdr:colOff>50800</xdr:colOff>
      <xdr:row>75</xdr:row>
      <xdr:rowOff>145335</xdr:rowOff>
    </xdr:to>
    <xdr:sp macro="" textlink="">
      <xdr:nvSpPr>
        <xdr:cNvPr id="421" name="楕円 420"/>
        <xdr:cNvSpPr/>
      </xdr:nvSpPr>
      <xdr:spPr>
        <a:xfrm>
          <a:off x="10426700" y="1290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66612</xdr:rowOff>
    </xdr:from>
    <xdr:ext cx="534377" cy="259045"/>
    <xdr:sp macro="" textlink="">
      <xdr:nvSpPr>
        <xdr:cNvPr id="422" name="普通建設事業費 （ うち新規整備　）該当値テキスト"/>
        <xdr:cNvSpPr txBox="1"/>
      </xdr:nvSpPr>
      <xdr:spPr>
        <a:xfrm>
          <a:off x="10528300" y="1275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23814</xdr:rowOff>
    </xdr:from>
    <xdr:to>
      <xdr:col>50</xdr:col>
      <xdr:colOff>165100</xdr:colOff>
      <xdr:row>76</xdr:row>
      <xdr:rowOff>125414</xdr:rowOff>
    </xdr:to>
    <xdr:sp macro="" textlink="">
      <xdr:nvSpPr>
        <xdr:cNvPr id="423" name="楕円 422"/>
        <xdr:cNvSpPr/>
      </xdr:nvSpPr>
      <xdr:spPr>
        <a:xfrm>
          <a:off x="9588500" y="1305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141941</xdr:rowOff>
    </xdr:from>
    <xdr:ext cx="534377" cy="259045"/>
    <xdr:sp macro="" textlink="">
      <xdr:nvSpPr>
        <xdr:cNvPr id="424" name="テキスト ボックス 423"/>
        <xdr:cNvSpPr txBox="1"/>
      </xdr:nvSpPr>
      <xdr:spPr>
        <a:xfrm>
          <a:off x="9372111" y="1282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102006</xdr:rowOff>
    </xdr:from>
    <xdr:to>
      <xdr:col>46</xdr:col>
      <xdr:colOff>38100</xdr:colOff>
      <xdr:row>77</xdr:row>
      <xdr:rowOff>32156</xdr:rowOff>
    </xdr:to>
    <xdr:sp macro="" textlink="">
      <xdr:nvSpPr>
        <xdr:cNvPr id="425" name="楕円 424"/>
        <xdr:cNvSpPr/>
      </xdr:nvSpPr>
      <xdr:spPr>
        <a:xfrm>
          <a:off x="8699500" y="1313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48683</xdr:rowOff>
    </xdr:from>
    <xdr:ext cx="534377" cy="259045"/>
    <xdr:sp macro="" textlink="">
      <xdr:nvSpPr>
        <xdr:cNvPr id="426" name="テキスト ボックス 425"/>
        <xdr:cNvSpPr txBox="1"/>
      </xdr:nvSpPr>
      <xdr:spPr>
        <a:xfrm>
          <a:off x="8483111" y="12907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124377</xdr:rowOff>
    </xdr:from>
    <xdr:to>
      <xdr:col>41</xdr:col>
      <xdr:colOff>101600</xdr:colOff>
      <xdr:row>78</xdr:row>
      <xdr:rowOff>54527</xdr:rowOff>
    </xdr:to>
    <xdr:sp macro="" textlink="">
      <xdr:nvSpPr>
        <xdr:cNvPr id="427" name="楕円 426"/>
        <xdr:cNvSpPr/>
      </xdr:nvSpPr>
      <xdr:spPr>
        <a:xfrm>
          <a:off x="7810500" y="1332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45654</xdr:rowOff>
    </xdr:from>
    <xdr:ext cx="534377" cy="259045"/>
    <xdr:sp macro="" textlink="">
      <xdr:nvSpPr>
        <xdr:cNvPr id="428" name="テキスト ボックス 427"/>
        <xdr:cNvSpPr txBox="1"/>
      </xdr:nvSpPr>
      <xdr:spPr>
        <a:xfrm>
          <a:off x="7594111" y="1341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64399</xdr:rowOff>
    </xdr:from>
    <xdr:to>
      <xdr:col>54</xdr:col>
      <xdr:colOff>189865</xdr:colOff>
      <xdr:row>99</xdr:row>
      <xdr:rowOff>42171</xdr:rowOff>
    </xdr:to>
    <xdr:cxnSp macro="">
      <xdr:nvCxnSpPr>
        <xdr:cNvPr id="452" name="直線コネクタ 451"/>
        <xdr:cNvCxnSpPr/>
      </xdr:nvCxnSpPr>
      <xdr:spPr>
        <a:xfrm flipV="1">
          <a:off x="10475595" y="15494899"/>
          <a:ext cx="1270" cy="152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45998</xdr:rowOff>
    </xdr:from>
    <xdr:ext cx="378565" cy="259045"/>
    <xdr:sp macro="" textlink="">
      <xdr:nvSpPr>
        <xdr:cNvPr id="453" name="普通建設事業費 （ うち更新整備　）最小値テキスト"/>
        <xdr:cNvSpPr txBox="1"/>
      </xdr:nvSpPr>
      <xdr:spPr>
        <a:xfrm>
          <a:off x="10528300" y="17019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42171</xdr:rowOff>
    </xdr:from>
    <xdr:to>
      <xdr:col>55</xdr:col>
      <xdr:colOff>88900</xdr:colOff>
      <xdr:row>99</xdr:row>
      <xdr:rowOff>42171</xdr:rowOff>
    </xdr:to>
    <xdr:cxnSp macro="">
      <xdr:nvCxnSpPr>
        <xdr:cNvPr id="454" name="直線コネクタ 453"/>
        <xdr:cNvCxnSpPr/>
      </xdr:nvCxnSpPr>
      <xdr:spPr>
        <a:xfrm>
          <a:off x="10388600" y="1701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11076</xdr:rowOff>
    </xdr:from>
    <xdr:ext cx="599010" cy="259045"/>
    <xdr:sp macro="" textlink="">
      <xdr:nvSpPr>
        <xdr:cNvPr id="455" name="普通建設事業費 （ うち更新整備　）最大値テキスト"/>
        <xdr:cNvSpPr txBox="1"/>
      </xdr:nvSpPr>
      <xdr:spPr>
        <a:xfrm>
          <a:off x="10528300" y="1527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64399</xdr:rowOff>
    </xdr:from>
    <xdr:to>
      <xdr:col>55</xdr:col>
      <xdr:colOff>88900</xdr:colOff>
      <xdr:row>90</xdr:row>
      <xdr:rowOff>64399</xdr:rowOff>
    </xdr:to>
    <xdr:cxnSp macro="">
      <xdr:nvCxnSpPr>
        <xdr:cNvPr id="456" name="直線コネクタ 455"/>
        <xdr:cNvCxnSpPr/>
      </xdr:nvCxnSpPr>
      <xdr:spPr>
        <a:xfrm>
          <a:off x="10388600" y="1549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99634</xdr:rowOff>
    </xdr:from>
    <xdr:to>
      <xdr:col>55</xdr:col>
      <xdr:colOff>0</xdr:colOff>
      <xdr:row>98</xdr:row>
      <xdr:rowOff>12438</xdr:rowOff>
    </xdr:to>
    <xdr:cxnSp macro="">
      <xdr:nvCxnSpPr>
        <xdr:cNvPr id="457" name="直線コネクタ 456"/>
        <xdr:cNvCxnSpPr/>
      </xdr:nvCxnSpPr>
      <xdr:spPr>
        <a:xfrm>
          <a:off x="9639300" y="16387384"/>
          <a:ext cx="838200" cy="42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12519</xdr:rowOff>
    </xdr:from>
    <xdr:ext cx="534377" cy="259045"/>
    <xdr:sp macro="" textlink="">
      <xdr:nvSpPr>
        <xdr:cNvPr id="458" name="普通建設事業費 （ うち更新整備　）平均値テキスト"/>
        <xdr:cNvSpPr txBox="1"/>
      </xdr:nvSpPr>
      <xdr:spPr>
        <a:xfrm>
          <a:off x="10528300" y="16471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161092</xdr:rowOff>
    </xdr:from>
    <xdr:to>
      <xdr:col>55</xdr:col>
      <xdr:colOff>50800</xdr:colOff>
      <xdr:row>97</xdr:row>
      <xdr:rowOff>91242</xdr:rowOff>
    </xdr:to>
    <xdr:sp macro="" textlink="">
      <xdr:nvSpPr>
        <xdr:cNvPr id="459" name="フローチャート: 判断 458"/>
        <xdr:cNvSpPr/>
      </xdr:nvSpPr>
      <xdr:spPr>
        <a:xfrm>
          <a:off x="104267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99634</xdr:rowOff>
    </xdr:from>
    <xdr:to>
      <xdr:col>50</xdr:col>
      <xdr:colOff>114300</xdr:colOff>
      <xdr:row>98</xdr:row>
      <xdr:rowOff>15120</xdr:rowOff>
    </xdr:to>
    <xdr:cxnSp macro="">
      <xdr:nvCxnSpPr>
        <xdr:cNvPr id="460" name="直線コネクタ 459"/>
        <xdr:cNvCxnSpPr/>
      </xdr:nvCxnSpPr>
      <xdr:spPr>
        <a:xfrm flipV="1">
          <a:off x="8750300" y="16387384"/>
          <a:ext cx="889000" cy="42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38737</xdr:rowOff>
    </xdr:from>
    <xdr:to>
      <xdr:col>50</xdr:col>
      <xdr:colOff>165100</xdr:colOff>
      <xdr:row>97</xdr:row>
      <xdr:rowOff>140337</xdr:rowOff>
    </xdr:to>
    <xdr:sp macro="" textlink="">
      <xdr:nvSpPr>
        <xdr:cNvPr id="461" name="フローチャート: 判断 460"/>
        <xdr:cNvSpPr/>
      </xdr:nvSpPr>
      <xdr:spPr>
        <a:xfrm>
          <a:off x="9588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131464</xdr:rowOff>
    </xdr:from>
    <xdr:ext cx="534377" cy="259045"/>
    <xdr:sp macro="" textlink="">
      <xdr:nvSpPr>
        <xdr:cNvPr id="462" name="テキスト ボックス 461"/>
        <xdr:cNvSpPr txBox="1"/>
      </xdr:nvSpPr>
      <xdr:spPr>
        <a:xfrm>
          <a:off x="9372111" y="1676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15120</xdr:rowOff>
    </xdr:from>
    <xdr:to>
      <xdr:col>45</xdr:col>
      <xdr:colOff>177800</xdr:colOff>
      <xdr:row>98</xdr:row>
      <xdr:rowOff>126913</xdr:rowOff>
    </xdr:to>
    <xdr:cxnSp macro="">
      <xdr:nvCxnSpPr>
        <xdr:cNvPr id="463" name="直線コネクタ 462"/>
        <xdr:cNvCxnSpPr/>
      </xdr:nvCxnSpPr>
      <xdr:spPr>
        <a:xfrm flipV="1">
          <a:off x="7861300" y="16817220"/>
          <a:ext cx="889000" cy="11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95934</xdr:rowOff>
    </xdr:from>
    <xdr:to>
      <xdr:col>46</xdr:col>
      <xdr:colOff>38100</xdr:colOff>
      <xdr:row>98</xdr:row>
      <xdr:rowOff>26084</xdr:rowOff>
    </xdr:to>
    <xdr:sp macro="" textlink="">
      <xdr:nvSpPr>
        <xdr:cNvPr id="464" name="フローチャート: 判断 463"/>
        <xdr:cNvSpPr/>
      </xdr:nvSpPr>
      <xdr:spPr>
        <a:xfrm>
          <a:off x="8699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42611</xdr:rowOff>
    </xdr:from>
    <xdr:ext cx="534377" cy="259045"/>
    <xdr:sp macro="" textlink="">
      <xdr:nvSpPr>
        <xdr:cNvPr id="465" name="テキスト ボックス 464"/>
        <xdr:cNvSpPr txBox="1"/>
      </xdr:nvSpPr>
      <xdr:spPr>
        <a:xfrm>
          <a:off x="8483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60775</xdr:rowOff>
    </xdr:from>
    <xdr:to>
      <xdr:col>41</xdr:col>
      <xdr:colOff>101600</xdr:colOff>
      <xdr:row>97</xdr:row>
      <xdr:rowOff>162375</xdr:rowOff>
    </xdr:to>
    <xdr:sp macro="" textlink="">
      <xdr:nvSpPr>
        <xdr:cNvPr id="466" name="フローチャート: 判断 465"/>
        <xdr:cNvSpPr/>
      </xdr:nvSpPr>
      <xdr:spPr>
        <a:xfrm>
          <a:off x="7810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7452</xdr:rowOff>
    </xdr:from>
    <xdr:ext cx="534377" cy="259045"/>
    <xdr:sp macro="" textlink="">
      <xdr:nvSpPr>
        <xdr:cNvPr id="467" name="テキスト ボックス 466"/>
        <xdr:cNvSpPr txBox="1"/>
      </xdr:nvSpPr>
      <xdr:spPr>
        <a:xfrm>
          <a:off x="7594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133088</xdr:rowOff>
    </xdr:from>
    <xdr:to>
      <xdr:col>55</xdr:col>
      <xdr:colOff>50800</xdr:colOff>
      <xdr:row>98</xdr:row>
      <xdr:rowOff>63238</xdr:rowOff>
    </xdr:to>
    <xdr:sp macro="" textlink="">
      <xdr:nvSpPr>
        <xdr:cNvPr id="473" name="楕円 472"/>
        <xdr:cNvSpPr/>
      </xdr:nvSpPr>
      <xdr:spPr>
        <a:xfrm>
          <a:off x="10426700" y="1676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111515</xdr:rowOff>
    </xdr:from>
    <xdr:ext cx="534377" cy="259045"/>
    <xdr:sp macro="" textlink="">
      <xdr:nvSpPr>
        <xdr:cNvPr id="474" name="普通建設事業費 （ うち更新整備　）該当値テキスト"/>
        <xdr:cNvSpPr txBox="1"/>
      </xdr:nvSpPr>
      <xdr:spPr>
        <a:xfrm>
          <a:off x="10528300" y="16742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48834</xdr:rowOff>
    </xdr:from>
    <xdr:to>
      <xdr:col>50</xdr:col>
      <xdr:colOff>165100</xdr:colOff>
      <xdr:row>95</xdr:row>
      <xdr:rowOff>150434</xdr:rowOff>
    </xdr:to>
    <xdr:sp macro="" textlink="">
      <xdr:nvSpPr>
        <xdr:cNvPr id="475" name="楕円 474"/>
        <xdr:cNvSpPr/>
      </xdr:nvSpPr>
      <xdr:spPr>
        <a:xfrm>
          <a:off x="9588500" y="1633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166961</xdr:rowOff>
    </xdr:from>
    <xdr:ext cx="534377" cy="259045"/>
    <xdr:sp macro="" textlink="">
      <xdr:nvSpPr>
        <xdr:cNvPr id="476" name="テキスト ボックス 475"/>
        <xdr:cNvSpPr txBox="1"/>
      </xdr:nvSpPr>
      <xdr:spPr>
        <a:xfrm>
          <a:off x="9372111" y="1611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135770</xdr:rowOff>
    </xdr:from>
    <xdr:to>
      <xdr:col>46</xdr:col>
      <xdr:colOff>38100</xdr:colOff>
      <xdr:row>98</xdr:row>
      <xdr:rowOff>65920</xdr:rowOff>
    </xdr:to>
    <xdr:sp macro="" textlink="">
      <xdr:nvSpPr>
        <xdr:cNvPr id="477" name="楕円 476"/>
        <xdr:cNvSpPr/>
      </xdr:nvSpPr>
      <xdr:spPr>
        <a:xfrm>
          <a:off x="8699500" y="167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57047</xdr:rowOff>
    </xdr:from>
    <xdr:ext cx="534377" cy="259045"/>
    <xdr:sp macro="" textlink="">
      <xdr:nvSpPr>
        <xdr:cNvPr id="478" name="テキスト ボックス 477"/>
        <xdr:cNvSpPr txBox="1"/>
      </xdr:nvSpPr>
      <xdr:spPr>
        <a:xfrm>
          <a:off x="8483111" y="1685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76113</xdr:rowOff>
    </xdr:from>
    <xdr:to>
      <xdr:col>41</xdr:col>
      <xdr:colOff>101600</xdr:colOff>
      <xdr:row>99</xdr:row>
      <xdr:rowOff>6263</xdr:rowOff>
    </xdr:to>
    <xdr:sp macro="" textlink="">
      <xdr:nvSpPr>
        <xdr:cNvPr id="479" name="楕円 478"/>
        <xdr:cNvSpPr/>
      </xdr:nvSpPr>
      <xdr:spPr>
        <a:xfrm>
          <a:off x="7810500" y="1687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168840</xdr:rowOff>
    </xdr:from>
    <xdr:ext cx="534377" cy="259045"/>
    <xdr:sp macro="" textlink="">
      <xdr:nvSpPr>
        <xdr:cNvPr id="480" name="テキスト ボックス 479"/>
        <xdr:cNvSpPr txBox="1"/>
      </xdr:nvSpPr>
      <xdr:spPr>
        <a:xfrm>
          <a:off x="7594111" y="1697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32423</xdr:rowOff>
    </xdr:from>
    <xdr:to>
      <xdr:col>85</xdr:col>
      <xdr:colOff>126364</xdr:colOff>
      <xdr:row>39</xdr:row>
      <xdr:rowOff>44450</xdr:rowOff>
    </xdr:to>
    <xdr:cxnSp macro="">
      <xdr:nvCxnSpPr>
        <xdr:cNvPr id="504" name="直線コネクタ 503"/>
        <xdr:cNvCxnSpPr/>
      </xdr:nvCxnSpPr>
      <xdr:spPr>
        <a:xfrm flipV="1">
          <a:off x="16317595" y="5347373"/>
          <a:ext cx="1269" cy="13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150550</xdr:rowOff>
    </xdr:from>
    <xdr:ext cx="599010" cy="259045"/>
    <xdr:sp macro="" textlink="">
      <xdr:nvSpPr>
        <xdr:cNvPr id="507" name="災害復旧事業費最大値テキスト"/>
        <xdr:cNvSpPr txBox="1"/>
      </xdr:nvSpPr>
      <xdr:spPr>
        <a:xfrm>
          <a:off x="16370300" y="512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32423</xdr:rowOff>
    </xdr:from>
    <xdr:to>
      <xdr:col>86</xdr:col>
      <xdr:colOff>25400</xdr:colOff>
      <xdr:row>31</xdr:row>
      <xdr:rowOff>32423</xdr:rowOff>
    </xdr:to>
    <xdr:cxnSp macro="">
      <xdr:nvCxnSpPr>
        <xdr:cNvPr id="508" name="直線コネクタ 507"/>
        <xdr:cNvCxnSpPr/>
      </xdr:nvCxnSpPr>
      <xdr:spPr>
        <a:xfrm>
          <a:off x="16230600" y="53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43180</xdr:rowOff>
    </xdr:from>
    <xdr:to>
      <xdr:col>85</xdr:col>
      <xdr:colOff>127000</xdr:colOff>
      <xdr:row>39</xdr:row>
      <xdr:rowOff>44348</xdr:rowOff>
    </xdr:to>
    <xdr:cxnSp macro="">
      <xdr:nvCxnSpPr>
        <xdr:cNvPr id="509" name="直線コネクタ 508"/>
        <xdr:cNvCxnSpPr/>
      </xdr:nvCxnSpPr>
      <xdr:spPr>
        <a:xfrm flipV="1">
          <a:off x="15481300" y="6729730"/>
          <a:ext cx="838200" cy="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120223</xdr:rowOff>
    </xdr:from>
    <xdr:ext cx="469744" cy="259045"/>
    <xdr:sp macro="" textlink="">
      <xdr:nvSpPr>
        <xdr:cNvPr id="510" name="災害復旧事業費平均値テキスト"/>
        <xdr:cNvSpPr txBox="1"/>
      </xdr:nvSpPr>
      <xdr:spPr>
        <a:xfrm>
          <a:off x="16370300" y="6463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97345</xdr:rowOff>
    </xdr:from>
    <xdr:to>
      <xdr:col>85</xdr:col>
      <xdr:colOff>177800</xdr:colOff>
      <xdr:row>39</xdr:row>
      <xdr:rowOff>27495</xdr:rowOff>
    </xdr:to>
    <xdr:sp macro="" textlink="">
      <xdr:nvSpPr>
        <xdr:cNvPr id="511" name="フローチャート: 判断 510"/>
        <xdr:cNvSpPr/>
      </xdr:nvSpPr>
      <xdr:spPr>
        <a:xfrm>
          <a:off x="162687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44310</xdr:rowOff>
    </xdr:from>
    <xdr:to>
      <xdr:col>81</xdr:col>
      <xdr:colOff>50800</xdr:colOff>
      <xdr:row>39</xdr:row>
      <xdr:rowOff>44348</xdr:rowOff>
    </xdr:to>
    <xdr:cxnSp macro="">
      <xdr:nvCxnSpPr>
        <xdr:cNvPr id="512" name="直線コネクタ 511"/>
        <xdr:cNvCxnSpPr/>
      </xdr:nvCxnSpPr>
      <xdr:spPr>
        <a:xfrm>
          <a:off x="14592300" y="6730860"/>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111785</xdr:rowOff>
    </xdr:from>
    <xdr:to>
      <xdr:col>81</xdr:col>
      <xdr:colOff>101600</xdr:colOff>
      <xdr:row>39</xdr:row>
      <xdr:rowOff>41935</xdr:rowOff>
    </xdr:to>
    <xdr:sp macro="" textlink="">
      <xdr:nvSpPr>
        <xdr:cNvPr id="513" name="フローチャート: 判断 512"/>
        <xdr:cNvSpPr/>
      </xdr:nvSpPr>
      <xdr:spPr>
        <a:xfrm>
          <a:off x="15430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58462</xdr:rowOff>
    </xdr:from>
    <xdr:ext cx="469744" cy="259045"/>
    <xdr:sp macro="" textlink="">
      <xdr:nvSpPr>
        <xdr:cNvPr id="514" name="テキスト ボックス 513"/>
        <xdr:cNvSpPr txBox="1"/>
      </xdr:nvSpPr>
      <xdr:spPr>
        <a:xfrm>
          <a:off x="15246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44145</xdr:rowOff>
    </xdr:from>
    <xdr:to>
      <xdr:col>76</xdr:col>
      <xdr:colOff>114300</xdr:colOff>
      <xdr:row>39</xdr:row>
      <xdr:rowOff>44310</xdr:rowOff>
    </xdr:to>
    <xdr:cxnSp macro="">
      <xdr:nvCxnSpPr>
        <xdr:cNvPr id="515" name="直線コネクタ 514"/>
        <xdr:cNvCxnSpPr/>
      </xdr:nvCxnSpPr>
      <xdr:spPr>
        <a:xfrm>
          <a:off x="13703300" y="6730695"/>
          <a:ext cx="889000" cy="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102019</xdr:rowOff>
    </xdr:from>
    <xdr:to>
      <xdr:col>76</xdr:col>
      <xdr:colOff>165100</xdr:colOff>
      <xdr:row>39</xdr:row>
      <xdr:rowOff>32169</xdr:rowOff>
    </xdr:to>
    <xdr:sp macro="" textlink="">
      <xdr:nvSpPr>
        <xdr:cNvPr id="516" name="フローチャート: 判断 515"/>
        <xdr:cNvSpPr/>
      </xdr:nvSpPr>
      <xdr:spPr>
        <a:xfrm>
          <a:off x="14541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48696</xdr:rowOff>
    </xdr:from>
    <xdr:ext cx="469744" cy="259045"/>
    <xdr:sp macro="" textlink="">
      <xdr:nvSpPr>
        <xdr:cNvPr id="517" name="テキスト ボックス 516"/>
        <xdr:cNvSpPr txBox="1"/>
      </xdr:nvSpPr>
      <xdr:spPr>
        <a:xfrm>
          <a:off x="14357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44145</xdr:rowOff>
    </xdr:from>
    <xdr:to>
      <xdr:col>71</xdr:col>
      <xdr:colOff>177800</xdr:colOff>
      <xdr:row>39</xdr:row>
      <xdr:rowOff>44323</xdr:rowOff>
    </xdr:to>
    <xdr:cxnSp macro="">
      <xdr:nvCxnSpPr>
        <xdr:cNvPr id="518" name="直線コネクタ 517"/>
        <xdr:cNvCxnSpPr/>
      </xdr:nvCxnSpPr>
      <xdr:spPr>
        <a:xfrm flipV="1">
          <a:off x="12814300" y="6730695"/>
          <a:ext cx="889000" cy="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62090</xdr:rowOff>
    </xdr:from>
    <xdr:to>
      <xdr:col>72</xdr:col>
      <xdr:colOff>38100</xdr:colOff>
      <xdr:row>38</xdr:row>
      <xdr:rowOff>163690</xdr:rowOff>
    </xdr:to>
    <xdr:sp macro="" textlink="">
      <xdr:nvSpPr>
        <xdr:cNvPr id="519" name="フローチャート: 判断 518"/>
        <xdr:cNvSpPr/>
      </xdr:nvSpPr>
      <xdr:spPr>
        <a:xfrm>
          <a:off x="13652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8767</xdr:rowOff>
    </xdr:from>
    <xdr:ext cx="469744" cy="259045"/>
    <xdr:sp macro="" textlink="">
      <xdr:nvSpPr>
        <xdr:cNvPr id="520" name="テキスト ボックス 519"/>
        <xdr:cNvSpPr txBox="1"/>
      </xdr:nvSpPr>
      <xdr:spPr>
        <a:xfrm>
          <a:off x="13468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64656</xdr:rowOff>
    </xdr:from>
    <xdr:to>
      <xdr:col>67</xdr:col>
      <xdr:colOff>101600</xdr:colOff>
      <xdr:row>38</xdr:row>
      <xdr:rowOff>166256</xdr:rowOff>
    </xdr:to>
    <xdr:sp macro="" textlink="">
      <xdr:nvSpPr>
        <xdr:cNvPr id="521" name="フローチャート: 判断 520"/>
        <xdr:cNvSpPr/>
      </xdr:nvSpPr>
      <xdr:spPr>
        <a:xfrm>
          <a:off x="12763500" y="65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11333</xdr:rowOff>
    </xdr:from>
    <xdr:ext cx="469744" cy="259045"/>
    <xdr:sp macro="" textlink="">
      <xdr:nvSpPr>
        <xdr:cNvPr id="522" name="テキスト ボックス 521"/>
        <xdr:cNvSpPr txBox="1"/>
      </xdr:nvSpPr>
      <xdr:spPr>
        <a:xfrm>
          <a:off x="12579428" y="635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163830</xdr:rowOff>
    </xdr:from>
    <xdr:to>
      <xdr:col>85</xdr:col>
      <xdr:colOff>177800</xdr:colOff>
      <xdr:row>39</xdr:row>
      <xdr:rowOff>93980</xdr:rowOff>
    </xdr:to>
    <xdr:sp macro="" textlink="">
      <xdr:nvSpPr>
        <xdr:cNvPr id="528" name="楕円 527"/>
        <xdr:cNvSpPr/>
      </xdr:nvSpPr>
      <xdr:spPr>
        <a:xfrm>
          <a:off x="162687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78757</xdr:rowOff>
    </xdr:from>
    <xdr:ext cx="378565" cy="259045"/>
    <xdr:sp macro="" textlink="">
      <xdr:nvSpPr>
        <xdr:cNvPr id="529" name="災害復旧事業費該当値テキスト"/>
        <xdr:cNvSpPr txBox="1"/>
      </xdr:nvSpPr>
      <xdr:spPr>
        <a:xfrm>
          <a:off x="16370300" y="6593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164998</xdr:rowOff>
    </xdr:from>
    <xdr:to>
      <xdr:col>81</xdr:col>
      <xdr:colOff>101600</xdr:colOff>
      <xdr:row>39</xdr:row>
      <xdr:rowOff>95148</xdr:rowOff>
    </xdr:to>
    <xdr:sp macro="" textlink="">
      <xdr:nvSpPr>
        <xdr:cNvPr id="530" name="楕円 529"/>
        <xdr:cNvSpPr/>
      </xdr:nvSpPr>
      <xdr:spPr>
        <a:xfrm>
          <a:off x="15430500" y="668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86275</xdr:rowOff>
    </xdr:from>
    <xdr:ext cx="249299" cy="259045"/>
    <xdr:sp macro="" textlink="">
      <xdr:nvSpPr>
        <xdr:cNvPr id="531" name="テキスト ボックス 530"/>
        <xdr:cNvSpPr txBox="1"/>
      </xdr:nvSpPr>
      <xdr:spPr>
        <a:xfrm>
          <a:off x="15356650" y="67728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164960</xdr:rowOff>
    </xdr:from>
    <xdr:to>
      <xdr:col>76</xdr:col>
      <xdr:colOff>165100</xdr:colOff>
      <xdr:row>39</xdr:row>
      <xdr:rowOff>95110</xdr:rowOff>
    </xdr:to>
    <xdr:sp macro="" textlink="">
      <xdr:nvSpPr>
        <xdr:cNvPr id="532" name="楕円 531"/>
        <xdr:cNvSpPr/>
      </xdr:nvSpPr>
      <xdr:spPr>
        <a:xfrm>
          <a:off x="14541500" y="668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86237</xdr:rowOff>
    </xdr:from>
    <xdr:ext cx="313932" cy="259045"/>
    <xdr:sp macro="" textlink="">
      <xdr:nvSpPr>
        <xdr:cNvPr id="533" name="テキスト ボックス 532"/>
        <xdr:cNvSpPr txBox="1"/>
      </xdr:nvSpPr>
      <xdr:spPr>
        <a:xfrm>
          <a:off x="14435333" y="6772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164795</xdr:rowOff>
    </xdr:from>
    <xdr:to>
      <xdr:col>72</xdr:col>
      <xdr:colOff>38100</xdr:colOff>
      <xdr:row>39</xdr:row>
      <xdr:rowOff>94945</xdr:rowOff>
    </xdr:to>
    <xdr:sp macro="" textlink="">
      <xdr:nvSpPr>
        <xdr:cNvPr id="534" name="楕円 533"/>
        <xdr:cNvSpPr/>
      </xdr:nvSpPr>
      <xdr:spPr>
        <a:xfrm>
          <a:off x="13652500" y="66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86072</xdr:rowOff>
    </xdr:from>
    <xdr:ext cx="313932" cy="259045"/>
    <xdr:sp macro="" textlink="">
      <xdr:nvSpPr>
        <xdr:cNvPr id="535" name="テキスト ボックス 534"/>
        <xdr:cNvSpPr txBox="1"/>
      </xdr:nvSpPr>
      <xdr:spPr>
        <a:xfrm>
          <a:off x="13546333" y="67726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164973</xdr:rowOff>
    </xdr:from>
    <xdr:to>
      <xdr:col>67</xdr:col>
      <xdr:colOff>101600</xdr:colOff>
      <xdr:row>39</xdr:row>
      <xdr:rowOff>95123</xdr:rowOff>
    </xdr:to>
    <xdr:sp macro="" textlink="">
      <xdr:nvSpPr>
        <xdr:cNvPr id="536" name="楕円 535"/>
        <xdr:cNvSpPr/>
      </xdr:nvSpPr>
      <xdr:spPr>
        <a:xfrm>
          <a:off x="12763500" y="66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86250</xdr:rowOff>
    </xdr:from>
    <xdr:ext cx="313932" cy="259045"/>
    <xdr:sp macro="" textlink="">
      <xdr:nvSpPr>
        <xdr:cNvPr id="537" name="テキスト ボックス 536"/>
        <xdr:cNvSpPr txBox="1"/>
      </xdr:nvSpPr>
      <xdr:spPr>
        <a:xfrm>
          <a:off x="12657333" y="67728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9" name="テキスト ボックス 54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1" name="テキスト ボックス 550"/>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3" name="テキスト ボックス 552"/>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55" name="テキスト ボックス 554"/>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7" name="テキスト ボックス 556"/>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9" name="テキスト ボックス 558"/>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120650</xdr:rowOff>
    </xdr:from>
    <xdr:to>
      <xdr:col>85</xdr:col>
      <xdr:colOff>126364</xdr:colOff>
      <xdr:row>59</xdr:row>
      <xdr:rowOff>44450</xdr:rowOff>
    </xdr:to>
    <xdr:cxnSp macro="">
      <xdr:nvCxnSpPr>
        <xdr:cNvPr id="561" name="直線コネクタ 560"/>
        <xdr:cNvCxnSpPr/>
      </xdr:nvCxnSpPr>
      <xdr:spPr>
        <a:xfrm flipV="1">
          <a:off x="16317595" y="8521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2"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3" name="直線コネクタ 56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67327</xdr:rowOff>
    </xdr:from>
    <xdr:ext cx="378565" cy="259045"/>
    <xdr:sp macro="" textlink="">
      <xdr:nvSpPr>
        <xdr:cNvPr id="564" name="失業対策事業費最大値テキスト"/>
        <xdr:cNvSpPr txBox="1"/>
      </xdr:nvSpPr>
      <xdr:spPr>
        <a:xfrm>
          <a:off x="16370300" y="829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120650</xdr:rowOff>
    </xdr:from>
    <xdr:to>
      <xdr:col>86</xdr:col>
      <xdr:colOff>25400</xdr:colOff>
      <xdr:row>49</xdr:row>
      <xdr:rowOff>120650</xdr:rowOff>
    </xdr:to>
    <xdr:cxnSp macro="">
      <xdr:nvCxnSpPr>
        <xdr:cNvPr id="565" name="直線コネクタ 564"/>
        <xdr:cNvCxnSpPr/>
      </xdr:nvCxnSpPr>
      <xdr:spPr>
        <a:xfrm>
          <a:off x="16230600" y="852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6" name="直線コネクタ 56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3827</xdr:rowOff>
    </xdr:from>
    <xdr:ext cx="249299" cy="259045"/>
    <xdr:sp macro="" textlink="">
      <xdr:nvSpPr>
        <xdr:cNvPr id="567"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152400</xdr:rowOff>
    </xdr:from>
    <xdr:to>
      <xdr:col>85</xdr:col>
      <xdr:colOff>177800</xdr:colOff>
      <xdr:row>59</xdr:row>
      <xdr:rowOff>82550</xdr:rowOff>
    </xdr:to>
    <xdr:sp macro="" textlink="">
      <xdr:nvSpPr>
        <xdr:cNvPr id="568" name="フローチャート: 判断 567"/>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9" name="直線コネクタ 56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152400</xdr:rowOff>
    </xdr:from>
    <xdr:to>
      <xdr:col>81</xdr:col>
      <xdr:colOff>101600</xdr:colOff>
      <xdr:row>59</xdr:row>
      <xdr:rowOff>82550</xdr:rowOff>
    </xdr:to>
    <xdr:sp macro="" textlink="">
      <xdr:nvSpPr>
        <xdr:cNvPr id="570" name="フローチャート: 判断 569"/>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99077</xdr:rowOff>
    </xdr:from>
    <xdr:ext cx="249299" cy="259045"/>
    <xdr:sp macro="" textlink="">
      <xdr:nvSpPr>
        <xdr:cNvPr id="571" name="テキスト ボックス 570"/>
        <xdr:cNvSpPr txBox="1"/>
      </xdr:nvSpPr>
      <xdr:spPr>
        <a:xfrm>
          <a:off x="15356650" y="9871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2" name="直線コネクタ 57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3" name="フローチャート: 判断 57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4" name="テキスト ボックス 573"/>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5" name="直線コネクタ 57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127000</xdr:rowOff>
    </xdr:from>
    <xdr:to>
      <xdr:col>72</xdr:col>
      <xdr:colOff>38100</xdr:colOff>
      <xdr:row>59</xdr:row>
      <xdr:rowOff>57150</xdr:rowOff>
    </xdr:to>
    <xdr:sp macro="" textlink="">
      <xdr:nvSpPr>
        <xdr:cNvPr id="576" name="フローチャート: 判断 575"/>
        <xdr:cNvSpPr/>
      </xdr:nvSpPr>
      <xdr:spPr>
        <a:xfrm>
          <a:off x="13652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73677</xdr:rowOff>
    </xdr:from>
    <xdr:ext cx="249299" cy="259045"/>
    <xdr:sp macro="" textlink="">
      <xdr:nvSpPr>
        <xdr:cNvPr id="577" name="テキスト ボックス 576"/>
        <xdr:cNvSpPr txBox="1"/>
      </xdr:nvSpPr>
      <xdr:spPr>
        <a:xfrm>
          <a:off x="13578650"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8" name="フローチャート: 判断 577"/>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79" name="テキスト ボックス 578"/>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5" name="楕円 58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130827</xdr:rowOff>
    </xdr:from>
    <xdr:ext cx="249299" cy="259045"/>
    <xdr:sp macro="" textlink="">
      <xdr:nvSpPr>
        <xdr:cNvPr id="586"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7" name="楕円 58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8" name="テキスト ボックス 58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9" name="楕円 58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0" name="テキスト ボックス 589"/>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1" name="楕円 59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2" name="テキスト ボックス 591"/>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3" name="楕円 59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4" name="テキスト ボックス 593"/>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8" name="テキスト ボックス 60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81826</xdr:rowOff>
    </xdr:from>
    <xdr:to>
      <xdr:col>85</xdr:col>
      <xdr:colOff>126364</xdr:colOff>
      <xdr:row>78</xdr:row>
      <xdr:rowOff>125938</xdr:rowOff>
    </xdr:to>
    <xdr:cxnSp macro="">
      <xdr:nvCxnSpPr>
        <xdr:cNvPr id="618" name="直線コネクタ 617"/>
        <xdr:cNvCxnSpPr/>
      </xdr:nvCxnSpPr>
      <xdr:spPr>
        <a:xfrm flipV="1">
          <a:off x="16317595" y="12083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129765</xdr:rowOff>
    </xdr:from>
    <xdr:ext cx="534377" cy="259045"/>
    <xdr:sp macro="" textlink="">
      <xdr:nvSpPr>
        <xdr:cNvPr id="619" name="公債費最小値テキスト"/>
        <xdr:cNvSpPr txBox="1"/>
      </xdr:nvSpPr>
      <xdr:spPr>
        <a:xfrm>
          <a:off x="16370300" y="135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125938</xdr:rowOff>
    </xdr:from>
    <xdr:to>
      <xdr:col>86</xdr:col>
      <xdr:colOff>25400</xdr:colOff>
      <xdr:row>78</xdr:row>
      <xdr:rowOff>125938</xdr:rowOff>
    </xdr:to>
    <xdr:cxnSp macro="">
      <xdr:nvCxnSpPr>
        <xdr:cNvPr id="620" name="直線コネクタ 619"/>
        <xdr:cNvCxnSpPr/>
      </xdr:nvCxnSpPr>
      <xdr:spPr>
        <a:xfrm>
          <a:off x="16230600" y="1349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28503</xdr:rowOff>
    </xdr:from>
    <xdr:ext cx="599010" cy="259045"/>
    <xdr:sp macro="" textlink="">
      <xdr:nvSpPr>
        <xdr:cNvPr id="621" name="公債費最大値テキスト"/>
        <xdr:cNvSpPr txBox="1"/>
      </xdr:nvSpPr>
      <xdr:spPr>
        <a:xfrm>
          <a:off x="16370300" y="118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81826</xdr:rowOff>
    </xdr:from>
    <xdr:to>
      <xdr:col>86</xdr:col>
      <xdr:colOff>25400</xdr:colOff>
      <xdr:row>70</xdr:row>
      <xdr:rowOff>81826</xdr:rowOff>
    </xdr:to>
    <xdr:cxnSp macro="">
      <xdr:nvCxnSpPr>
        <xdr:cNvPr id="622" name="直線コネクタ 621"/>
        <xdr:cNvCxnSpPr/>
      </xdr:nvCxnSpPr>
      <xdr:spPr>
        <a:xfrm>
          <a:off x="16230600" y="12083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150048</xdr:rowOff>
    </xdr:from>
    <xdr:to>
      <xdr:col>85</xdr:col>
      <xdr:colOff>127000</xdr:colOff>
      <xdr:row>77</xdr:row>
      <xdr:rowOff>154936</xdr:rowOff>
    </xdr:to>
    <xdr:cxnSp macro="">
      <xdr:nvCxnSpPr>
        <xdr:cNvPr id="623" name="直線コネクタ 622"/>
        <xdr:cNvCxnSpPr/>
      </xdr:nvCxnSpPr>
      <xdr:spPr>
        <a:xfrm flipV="1">
          <a:off x="15481300" y="13351698"/>
          <a:ext cx="838200" cy="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92502</xdr:rowOff>
    </xdr:from>
    <xdr:ext cx="534377" cy="259045"/>
    <xdr:sp macro="" textlink="">
      <xdr:nvSpPr>
        <xdr:cNvPr id="624" name="公債費平均値テキスト"/>
        <xdr:cNvSpPr txBox="1"/>
      </xdr:nvSpPr>
      <xdr:spPr>
        <a:xfrm>
          <a:off x="16370300" y="13122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69625</xdr:rowOff>
    </xdr:from>
    <xdr:to>
      <xdr:col>85</xdr:col>
      <xdr:colOff>177800</xdr:colOff>
      <xdr:row>77</xdr:row>
      <xdr:rowOff>171225</xdr:rowOff>
    </xdr:to>
    <xdr:sp macro="" textlink="">
      <xdr:nvSpPr>
        <xdr:cNvPr id="625" name="フローチャート: 判断 624"/>
        <xdr:cNvSpPr/>
      </xdr:nvSpPr>
      <xdr:spPr>
        <a:xfrm>
          <a:off x="162687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151381</xdr:rowOff>
    </xdr:from>
    <xdr:to>
      <xdr:col>81</xdr:col>
      <xdr:colOff>50800</xdr:colOff>
      <xdr:row>77</xdr:row>
      <xdr:rowOff>154936</xdr:rowOff>
    </xdr:to>
    <xdr:cxnSp macro="">
      <xdr:nvCxnSpPr>
        <xdr:cNvPr id="626" name="直線コネクタ 625"/>
        <xdr:cNvCxnSpPr/>
      </xdr:nvCxnSpPr>
      <xdr:spPr>
        <a:xfrm>
          <a:off x="14592300" y="13353031"/>
          <a:ext cx="889000" cy="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66566</xdr:rowOff>
    </xdr:from>
    <xdr:to>
      <xdr:col>81</xdr:col>
      <xdr:colOff>101600</xdr:colOff>
      <xdr:row>77</xdr:row>
      <xdr:rowOff>168166</xdr:rowOff>
    </xdr:to>
    <xdr:sp macro="" textlink="">
      <xdr:nvSpPr>
        <xdr:cNvPr id="627" name="フローチャート: 判断 626"/>
        <xdr:cNvSpPr/>
      </xdr:nvSpPr>
      <xdr:spPr>
        <a:xfrm>
          <a:off x="15430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13243</xdr:rowOff>
    </xdr:from>
    <xdr:ext cx="534377" cy="259045"/>
    <xdr:sp macro="" textlink="">
      <xdr:nvSpPr>
        <xdr:cNvPr id="628" name="テキスト ボックス 627"/>
        <xdr:cNvSpPr txBox="1"/>
      </xdr:nvSpPr>
      <xdr:spPr>
        <a:xfrm>
          <a:off x="15214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139998</xdr:rowOff>
    </xdr:from>
    <xdr:to>
      <xdr:col>76</xdr:col>
      <xdr:colOff>114300</xdr:colOff>
      <xdr:row>77</xdr:row>
      <xdr:rowOff>151381</xdr:rowOff>
    </xdr:to>
    <xdr:cxnSp macro="">
      <xdr:nvCxnSpPr>
        <xdr:cNvPr id="629" name="直線コネクタ 628"/>
        <xdr:cNvCxnSpPr/>
      </xdr:nvCxnSpPr>
      <xdr:spPr>
        <a:xfrm>
          <a:off x="13703300" y="13341648"/>
          <a:ext cx="889000" cy="1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67419</xdr:rowOff>
    </xdr:from>
    <xdr:to>
      <xdr:col>76</xdr:col>
      <xdr:colOff>165100</xdr:colOff>
      <xdr:row>77</xdr:row>
      <xdr:rowOff>169019</xdr:rowOff>
    </xdr:to>
    <xdr:sp macro="" textlink="">
      <xdr:nvSpPr>
        <xdr:cNvPr id="630" name="フローチャート: 判断 629"/>
        <xdr:cNvSpPr/>
      </xdr:nvSpPr>
      <xdr:spPr>
        <a:xfrm>
          <a:off x="14541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14096</xdr:rowOff>
    </xdr:from>
    <xdr:ext cx="534377" cy="259045"/>
    <xdr:sp macro="" textlink="">
      <xdr:nvSpPr>
        <xdr:cNvPr id="631" name="テキスト ボックス 630"/>
        <xdr:cNvSpPr txBox="1"/>
      </xdr:nvSpPr>
      <xdr:spPr>
        <a:xfrm>
          <a:off x="14325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139998</xdr:rowOff>
    </xdr:from>
    <xdr:to>
      <xdr:col>71</xdr:col>
      <xdr:colOff>177800</xdr:colOff>
      <xdr:row>77</xdr:row>
      <xdr:rowOff>142908</xdr:rowOff>
    </xdr:to>
    <xdr:cxnSp macro="">
      <xdr:nvCxnSpPr>
        <xdr:cNvPr id="632" name="直線コネクタ 631"/>
        <xdr:cNvCxnSpPr/>
      </xdr:nvCxnSpPr>
      <xdr:spPr>
        <a:xfrm flipV="1">
          <a:off x="12814300" y="13341648"/>
          <a:ext cx="889000" cy="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78301</xdr:rowOff>
    </xdr:from>
    <xdr:to>
      <xdr:col>72</xdr:col>
      <xdr:colOff>38100</xdr:colOff>
      <xdr:row>78</xdr:row>
      <xdr:rowOff>8451</xdr:rowOff>
    </xdr:to>
    <xdr:sp macro="" textlink="">
      <xdr:nvSpPr>
        <xdr:cNvPr id="633" name="フローチャート: 判断 632"/>
        <xdr:cNvSpPr/>
      </xdr:nvSpPr>
      <xdr:spPr>
        <a:xfrm>
          <a:off x="13652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24978</xdr:rowOff>
    </xdr:from>
    <xdr:ext cx="534377" cy="259045"/>
    <xdr:sp macro="" textlink="">
      <xdr:nvSpPr>
        <xdr:cNvPr id="634" name="テキスト ボックス 633"/>
        <xdr:cNvSpPr txBox="1"/>
      </xdr:nvSpPr>
      <xdr:spPr>
        <a:xfrm>
          <a:off x="13436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76251</xdr:rowOff>
    </xdr:from>
    <xdr:to>
      <xdr:col>67</xdr:col>
      <xdr:colOff>101600</xdr:colOff>
      <xdr:row>78</xdr:row>
      <xdr:rowOff>6401</xdr:rowOff>
    </xdr:to>
    <xdr:sp macro="" textlink="">
      <xdr:nvSpPr>
        <xdr:cNvPr id="635" name="フローチャート: 判断 634"/>
        <xdr:cNvSpPr/>
      </xdr:nvSpPr>
      <xdr:spPr>
        <a:xfrm>
          <a:off x="12763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22928</xdr:rowOff>
    </xdr:from>
    <xdr:ext cx="534377" cy="259045"/>
    <xdr:sp macro="" textlink="">
      <xdr:nvSpPr>
        <xdr:cNvPr id="636" name="テキスト ボックス 635"/>
        <xdr:cNvSpPr txBox="1"/>
      </xdr:nvSpPr>
      <xdr:spPr>
        <a:xfrm>
          <a:off x="12547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99248</xdr:rowOff>
    </xdr:from>
    <xdr:to>
      <xdr:col>85</xdr:col>
      <xdr:colOff>177800</xdr:colOff>
      <xdr:row>78</xdr:row>
      <xdr:rowOff>29398</xdr:rowOff>
    </xdr:to>
    <xdr:sp macro="" textlink="">
      <xdr:nvSpPr>
        <xdr:cNvPr id="642" name="楕円 641"/>
        <xdr:cNvSpPr/>
      </xdr:nvSpPr>
      <xdr:spPr>
        <a:xfrm>
          <a:off x="16268700" y="1330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77675</xdr:rowOff>
    </xdr:from>
    <xdr:ext cx="534377" cy="259045"/>
    <xdr:sp macro="" textlink="">
      <xdr:nvSpPr>
        <xdr:cNvPr id="643" name="公債費該当値テキスト"/>
        <xdr:cNvSpPr txBox="1"/>
      </xdr:nvSpPr>
      <xdr:spPr>
        <a:xfrm>
          <a:off x="16370300" y="1327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104136</xdr:rowOff>
    </xdr:from>
    <xdr:to>
      <xdr:col>81</xdr:col>
      <xdr:colOff>101600</xdr:colOff>
      <xdr:row>78</xdr:row>
      <xdr:rowOff>34286</xdr:rowOff>
    </xdr:to>
    <xdr:sp macro="" textlink="">
      <xdr:nvSpPr>
        <xdr:cNvPr id="644" name="楕円 643"/>
        <xdr:cNvSpPr/>
      </xdr:nvSpPr>
      <xdr:spPr>
        <a:xfrm>
          <a:off x="15430500" y="1330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25413</xdr:rowOff>
    </xdr:from>
    <xdr:ext cx="534377" cy="259045"/>
    <xdr:sp macro="" textlink="">
      <xdr:nvSpPr>
        <xdr:cNvPr id="645" name="テキスト ボックス 644"/>
        <xdr:cNvSpPr txBox="1"/>
      </xdr:nvSpPr>
      <xdr:spPr>
        <a:xfrm>
          <a:off x="15214111" y="1339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100581</xdr:rowOff>
    </xdr:from>
    <xdr:to>
      <xdr:col>76</xdr:col>
      <xdr:colOff>165100</xdr:colOff>
      <xdr:row>78</xdr:row>
      <xdr:rowOff>30731</xdr:rowOff>
    </xdr:to>
    <xdr:sp macro="" textlink="">
      <xdr:nvSpPr>
        <xdr:cNvPr id="646" name="楕円 645"/>
        <xdr:cNvSpPr/>
      </xdr:nvSpPr>
      <xdr:spPr>
        <a:xfrm>
          <a:off x="14541500" y="1330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21858</xdr:rowOff>
    </xdr:from>
    <xdr:ext cx="534377" cy="259045"/>
    <xdr:sp macro="" textlink="">
      <xdr:nvSpPr>
        <xdr:cNvPr id="647" name="テキスト ボックス 646"/>
        <xdr:cNvSpPr txBox="1"/>
      </xdr:nvSpPr>
      <xdr:spPr>
        <a:xfrm>
          <a:off x="14325111" y="1339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89198</xdr:rowOff>
    </xdr:from>
    <xdr:to>
      <xdr:col>72</xdr:col>
      <xdr:colOff>38100</xdr:colOff>
      <xdr:row>78</xdr:row>
      <xdr:rowOff>19348</xdr:rowOff>
    </xdr:to>
    <xdr:sp macro="" textlink="">
      <xdr:nvSpPr>
        <xdr:cNvPr id="648" name="楕円 647"/>
        <xdr:cNvSpPr/>
      </xdr:nvSpPr>
      <xdr:spPr>
        <a:xfrm>
          <a:off x="13652500" y="1329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10475</xdr:rowOff>
    </xdr:from>
    <xdr:ext cx="534377" cy="259045"/>
    <xdr:sp macro="" textlink="">
      <xdr:nvSpPr>
        <xdr:cNvPr id="649" name="テキスト ボックス 648"/>
        <xdr:cNvSpPr txBox="1"/>
      </xdr:nvSpPr>
      <xdr:spPr>
        <a:xfrm>
          <a:off x="13436111" y="1338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92108</xdr:rowOff>
    </xdr:from>
    <xdr:to>
      <xdr:col>67</xdr:col>
      <xdr:colOff>101600</xdr:colOff>
      <xdr:row>78</xdr:row>
      <xdr:rowOff>22258</xdr:rowOff>
    </xdr:to>
    <xdr:sp macro="" textlink="">
      <xdr:nvSpPr>
        <xdr:cNvPr id="650" name="楕円 649"/>
        <xdr:cNvSpPr/>
      </xdr:nvSpPr>
      <xdr:spPr>
        <a:xfrm>
          <a:off x="12763500" y="1329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13385</xdr:rowOff>
    </xdr:from>
    <xdr:ext cx="534377" cy="259045"/>
    <xdr:sp macro="" textlink="">
      <xdr:nvSpPr>
        <xdr:cNvPr id="651" name="テキスト ボックス 650"/>
        <xdr:cNvSpPr txBox="1"/>
      </xdr:nvSpPr>
      <xdr:spPr>
        <a:xfrm>
          <a:off x="12547111" y="1338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65991</xdr:rowOff>
    </xdr:from>
    <xdr:to>
      <xdr:col>85</xdr:col>
      <xdr:colOff>126364</xdr:colOff>
      <xdr:row>99</xdr:row>
      <xdr:rowOff>44390</xdr:rowOff>
    </xdr:to>
    <xdr:cxnSp macro="">
      <xdr:nvCxnSpPr>
        <xdr:cNvPr id="675" name="直線コネクタ 674"/>
        <xdr:cNvCxnSpPr/>
      </xdr:nvCxnSpPr>
      <xdr:spPr>
        <a:xfrm flipV="1">
          <a:off x="16317595" y="15667941"/>
          <a:ext cx="1269" cy="134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48217</xdr:rowOff>
    </xdr:from>
    <xdr:ext cx="249299" cy="259045"/>
    <xdr:sp macro="" textlink="">
      <xdr:nvSpPr>
        <xdr:cNvPr id="676" name="積立金最小値テキスト"/>
        <xdr:cNvSpPr txBox="1"/>
      </xdr:nvSpPr>
      <xdr:spPr>
        <a:xfrm>
          <a:off x="16370300" y="17021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44390</xdr:rowOff>
    </xdr:from>
    <xdr:to>
      <xdr:col>86</xdr:col>
      <xdr:colOff>25400</xdr:colOff>
      <xdr:row>99</xdr:row>
      <xdr:rowOff>44390</xdr:rowOff>
    </xdr:to>
    <xdr:cxnSp macro="">
      <xdr:nvCxnSpPr>
        <xdr:cNvPr id="677" name="直線コネクタ 676"/>
        <xdr:cNvCxnSpPr/>
      </xdr:nvCxnSpPr>
      <xdr:spPr>
        <a:xfrm>
          <a:off x="16230600" y="1701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12668</xdr:rowOff>
    </xdr:from>
    <xdr:ext cx="599010" cy="259045"/>
    <xdr:sp macro="" textlink="">
      <xdr:nvSpPr>
        <xdr:cNvPr id="678" name="積立金最大値テキスト"/>
        <xdr:cNvSpPr txBox="1"/>
      </xdr:nvSpPr>
      <xdr:spPr>
        <a:xfrm>
          <a:off x="16370300" y="154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65991</xdr:rowOff>
    </xdr:from>
    <xdr:to>
      <xdr:col>86</xdr:col>
      <xdr:colOff>25400</xdr:colOff>
      <xdr:row>91</xdr:row>
      <xdr:rowOff>65991</xdr:rowOff>
    </xdr:to>
    <xdr:cxnSp macro="">
      <xdr:nvCxnSpPr>
        <xdr:cNvPr id="679" name="直線コネクタ 678"/>
        <xdr:cNvCxnSpPr/>
      </xdr:nvCxnSpPr>
      <xdr:spPr>
        <a:xfrm>
          <a:off x="16230600" y="156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70487</xdr:rowOff>
    </xdr:from>
    <xdr:to>
      <xdr:col>85</xdr:col>
      <xdr:colOff>127000</xdr:colOff>
      <xdr:row>98</xdr:row>
      <xdr:rowOff>93371</xdr:rowOff>
    </xdr:to>
    <xdr:cxnSp macro="">
      <xdr:nvCxnSpPr>
        <xdr:cNvPr id="680" name="直線コネクタ 679"/>
        <xdr:cNvCxnSpPr/>
      </xdr:nvCxnSpPr>
      <xdr:spPr>
        <a:xfrm flipV="1">
          <a:off x="15481300" y="16872587"/>
          <a:ext cx="838200" cy="2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33931</xdr:rowOff>
    </xdr:from>
    <xdr:ext cx="534377" cy="259045"/>
    <xdr:sp macro="" textlink="">
      <xdr:nvSpPr>
        <xdr:cNvPr id="681" name="積立金平均値テキスト"/>
        <xdr:cNvSpPr txBox="1"/>
      </xdr:nvSpPr>
      <xdr:spPr>
        <a:xfrm>
          <a:off x="16370300" y="16664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11054</xdr:rowOff>
    </xdr:from>
    <xdr:to>
      <xdr:col>85</xdr:col>
      <xdr:colOff>177800</xdr:colOff>
      <xdr:row>98</xdr:row>
      <xdr:rowOff>112654</xdr:rowOff>
    </xdr:to>
    <xdr:sp macro="" textlink="">
      <xdr:nvSpPr>
        <xdr:cNvPr id="682" name="フローチャート: 判断 681"/>
        <xdr:cNvSpPr/>
      </xdr:nvSpPr>
      <xdr:spPr>
        <a:xfrm>
          <a:off x="16268700" y="1681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93371</xdr:rowOff>
    </xdr:from>
    <xdr:to>
      <xdr:col>81</xdr:col>
      <xdr:colOff>50800</xdr:colOff>
      <xdr:row>99</xdr:row>
      <xdr:rowOff>19053</xdr:rowOff>
    </xdr:to>
    <xdr:cxnSp macro="">
      <xdr:nvCxnSpPr>
        <xdr:cNvPr id="683" name="直線コネクタ 682"/>
        <xdr:cNvCxnSpPr/>
      </xdr:nvCxnSpPr>
      <xdr:spPr>
        <a:xfrm flipV="1">
          <a:off x="14592300" y="16895471"/>
          <a:ext cx="889000" cy="9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4242</xdr:rowOff>
    </xdr:from>
    <xdr:to>
      <xdr:col>81</xdr:col>
      <xdr:colOff>101600</xdr:colOff>
      <xdr:row>98</xdr:row>
      <xdr:rowOff>105842</xdr:rowOff>
    </xdr:to>
    <xdr:sp macro="" textlink="">
      <xdr:nvSpPr>
        <xdr:cNvPr id="684" name="フローチャート: 判断 683"/>
        <xdr:cNvSpPr/>
      </xdr:nvSpPr>
      <xdr:spPr>
        <a:xfrm>
          <a:off x="154305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122369</xdr:rowOff>
    </xdr:from>
    <xdr:ext cx="534377" cy="259045"/>
    <xdr:sp macro="" textlink="">
      <xdr:nvSpPr>
        <xdr:cNvPr id="685" name="テキスト ボックス 684"/>
        <xdr:cNvSpPr txBox="1"/>
      </xdr:nvSpPr>
      <xdr:spPr>
        <a:xfrm>
          <a:off x="15214111" y="1658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19053</xdr:rowOff>
    </xdr:from>
    <xdr:to>
      <xdr:col>76</xdr:col>
      <xdr:colOff>114300</xdr:colOff>
      <xdr:row>99</xdr:row>
      <xdr:rowOff>43193</xdr:rowOff>
    </xdr:to>
    <xdr:cxnSp macro="">
      <xdr:nvCxnSpPr>
        <xdr:cNvPr id="686" name="直線コネクタ 685"/>
        <xdr:cNvCxnSpPr/>
      </xdr:nvCxnSpPr>
      <xdr:spPr>
        <a:xfrm flipV="1">
          <a:off x="13703300" y="16992603"/>
          <a:ext cx="889000" cy="2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11419</xdr:rowOff>
    </xdr:from>
    <xdr:to>
      <xdr:col>76</xdr:col>
      <xdr:colOff>165100</xdr:colOff>
      <xdr:row>98</xdr:row>
      <xdr:rowOff>113019</xdr:rowOff>
    </xdr:to>
    <xdr:sp macro="" textlink="">
      <xdr:nvSpPr>
        <xdr:cNvPr id="687" name="フローチャート: 判断 686"/>
        <xdr:cNvSpPr/>
      </xdr:nvSpPr>
      <xdr:spPr>
        <a:xfrm>
          <a:off x="14541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129546</xdr:rowOff>
    </xdr:from>
    <xdr:ext cx="534377" cy="259045"/>
    <xdr:sp macro="" textlink="">
      <xdr:nvSpPr>
        <xdr:cNvPr id="688" name="テキスト ボックス 687"/>
        <xdr:cNvSpPr txBox="1"/>
      </xdr:nvSpPr>
      <xdr:spPr>
        <a:xfrm>
          <a:off x="14325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112040</xdr:rowOff>
    </xdr:from>
    <xdr:to>
      <xdr:col>71</xdr:col>
      <xdr:colOff>177800</xdr:colOff>
      <xdr:row>99</xdr:row>
      <xdr:rowOff>43193</xdr:rowOff>
    </xdr:to>
    <xdr:cxnSp macro="">
      <xdr:nvCxnSpPr>
        <xdr:cNvPr id="689" name="直線コネクタ 688"/>
        <xdr:cNvCxnSpPr/>
      </xdr:nvCxnSpPr>
      <xdr:spPr>
        <a:xfrm>
          <a:off x="12814300" y="16914140"/>
          <a:ext cx="889000" cy="10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90" name="フローチャート: 判断 689"/>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48737</xdr:rowOff>
    </xdr:from>
    <xdr:ext cx="534377" cy="259045"/>
    <xdr:sp macro="" textlink="">
      <xdr:nvSpPr>
        <xdr:cNvPr id="691" name="テキスト ボックス 690"/>
        <xdr:cNvSpPr txBox="1"/>
      </xdr:nvSpPr>
      <xdr:spPr>
        <a:xfrm>
          <a:off x="13436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92" name="フローチャート: 判断 691"/>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66583</xdr:rowOff>
    </xdr:from>
    <xdr:ext cx="534377" cy="259045"/>
    <xdr:sp macro="" textlink="">
      <xdr:nvSpPr>
        <xdr:cNvPr id="693" name="テキスト ボックス 692"/>
        <xdr:cNvSpPr txBox="1"/>
      </xdr:nvSpPr>
      <xdr:spPr>
        <a:xfrm>
          <a:off x="12547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19687</xdr:rowOff>
    </xdr:from>
    <xdr:to>
      <xdr:col>85</xdr:col>
      <xdr:colOff>177800</xdr:colOff>
      <xdr:row>98</xdr:row>
      <xdr:rowOff>121287</xdr:rowOff>
    </xdr:to>
    <xdr:sp macro="" textlink="">
      <xdr:nvSpPr>
        <xdr:cNvPr id="699" name="楕円 698"/>
        <xdr:cNvSpPr/>
      </xdr:nvSpPr>
      <xdr:spPr>
        <a:xfrm>
          <a:off x="16268700" y="1682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169564</xdr:rowOff>
    </xdr:from>
    <xdr:ext cx="534377" cy="259045"/>
    <xdr:sp macro="" textlink="">
      <xdr:nvSpPr>
        <xdr:cNvPr id="700" name="積立金該当値テキスト"/>
        <xdr:cNvSpPr txBox="1"/>
      </xdr:nvSpPr>
      <xdr:spPr>
        <a:xfrm>
          <a:off x="16370300" y="1680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42571</xdr:rowOff>
    </xdr:from>
    <xdr:to>
      <xdr:col>81</xdr:col>
      <xdr:colOff>101600</xdr:colOff>
      <xdr:row>98</xdr:row>
      <xdr:rowOff>144171</xdr:rowOff>
    </xdr:to>
    <xdr:sp macro="" textlink="">
      <xdr:nvSpPr>
        <xdr:cNvPr id="701" name="楕円 700"/>
        <xdr:cNvSpPr/>
      </xdr:nvSpPr>
      <xdr:spPr>
        <a:xfrm>
          <a:off x="15430500" y="1684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135298</xdr:rowOff>
    </xdr:from>
    <xdr:ext cx="534377" cy="259045"/>
    <xdr:sp macro="" textlink="">
      <xdr:nvSpPr>
        <xdr:cNvPr id="702" name="テキスト ボックス 701"/>
        <xdr:cNvSpPr txBox="1"/>
      </xdr:nvSpPr>
      <xdr:spPr>
        <a:xfrm>
          <a:off x="15214111" y="1693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139703</xdr:rowOff>
    </xdr:from>
    <xdr:to>
      <xdr:col>76</xdr:col>
      <xdr:colOff>165100</xdr:colOff>
      <xdr:row>99</xdr:row>
      <xdr:rowOff>69853</xdr:rowOff>
    </xdr:to>
    <xdr:sp macro="" textlink="">
      <xdr:nvSpPr>
        <xdr:cNvPr id="703" name="楕円 702"/>
        <xdr:cNvSpPr/>
      </xdr:nvSpPr>
      <xdr:spPr>
        <a:xfrm>
          <a:off x="14541500" y="1694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60980</xdr:rowOff>
    </xdr:from>
    <xdr:ext cx="469744" cy="259045"/>
    <xdr:sp macro="" textlink="">
      <xdr:nvSpPr>
        <xdr:cNvPr id="704" name="テキスト ボックス 703"/>
        <xdr:cNvSpPr txBox="1"/>
      </xdr:nvSpPr>
      <xdr:spPr>
        <a:xfrm>
          <a:off x="14357428" y="1703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163843</xdr:rowOff>
    </xdr:from>
    <xdr:to>
      <xdr:col>72</xdr:col>
      <xdr:colOff>38100</xdr:colOff>
      <xdr:row>99</xdr:row>
      <xdr:rowOff>93993</xdr:rowOff>
    </xdr:to>
    <xdr:sp macro="" textlink="">
      <xdr:nvSpPr>
        <xdr:cNvPr id="705" name="楕円 704"/>
        <xdr:cNvSpPr/>
      </xdr:nvSpPr>
      <xdr:spPr>
        <a:xfrm>
          <a:off x="13652500" y="1696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85120</xdr:rowOff>
    </xdr:from>
    <xdr:ext cx="378565" cy="259045"/>
    <xdr:sp macro="" textlink="">
      <xdr:nvSpPr>
        <xdr:cNvPr id="706" name="テキスト ボックス 705"/>
        <xdr:cNvSpPr txBox="1"/>
      </xdr:nvSpPr>
      <xdr:spPr>
        <a:xfrm>
          <a:off x="13514017" y="17058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61240</xdr:rowOff>
    </xdr:from>
    <xdr:to>
      <xdr:col>67</xdr:col>
      <xdr:colOff>101600</xdr:colOff>
      <xdr:row>98</xdr:row>
      <xdr:rowOff>162840</xdr:rowOff>
    </xdr:to>
    <xdr:sp macro="" textlink="">
      <xdr:nvSpPr>
        <xdr:cNvPr id="707" name="楕円 706"/>
        <xdr:cNvSpPr/>
      </xdr:nvSpPr>
      <xdr:spPr>
        <a:xfrm>
          <a:off x="12763500" y="1686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153967</xdr:rowOff>
    </xdr:from>
    <xdr:ext cx="534377" cy="259045"/>
    <xdr:sp macro="" textlink="">
      <xdr:nvSpPr>
        <xdr:cNvPr id="708" name="テキスト ボックス 707"/>
        <xdr:cNvSpPr txBox="1"/>
      </xdr:nvSpPr>
      <xdr:spPr>
        <a:xfrm>
          <a:off x="12547111" y="1695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26581</xdr:rowOff>
    </xdr:from>
    <xdr:to>
      <xdr:col>116</xdr:col>
      <xdr:colOff>62864</xdr:colOff>
      <xdr:row>39</xdr:row>
      <xdr:rowOff>44450</xdr:rowOff>
    </xdr:to>
    <xdr:cxnSp macro="">
      <xdr:nvCxnSpPr>
        <xdr:cNvPr id="732" name="直線コネクタ 731"/>
        <xdr:cNvCxnSpPr/>
      </xdr:nvCxnSpPr>
      <xdr:spPr>
        <a:xfrm flipV="1">
          <a:off x="22159595" y="5341531"/>
          <a:ext cx="1269" cy="138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144708</xdr:rowOff>
    </xdr:from>
    <xdr:ext cx="534377" cy="259045"/>
    <xdr:sp macro="" textlink="">
      <xdr:nvSpPr>
        <xdr:cNvPr id="735" name="投資及び出資金最大値テキスト"/>
        <xdr:cNvSpPr txBox="1"/>
      </xdr:nvSpPr>
      <xdr:spPr>
        <a:xfrm>
          <a:off x="22212300" y="51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26581</xdr:rowOff>
    </xdr:from>
    <xdr:to>
      <xdr:col>116</xdr:col>
      <xdr:colOff>152400</xdr:colOff>
      <xdr:row>31</xdr:row>
      <xdr:rowOff>26581</xdr:rowOff>
    </xdr:to>
    <xdr:cxnSp macro="">
      <xdr:nvCxnSpPr>
        <xdr:cNvPr id="736" name="直線コネクタ 735"/>
        <xdr:cNvCxnSpPr/>
      </xdr:nvCxnSpPr>
      <xdr:spPr>
        <a:xfrm>
          <a:off x="22072600" y="5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105338</xdr:rowOff>
    </xdr:from>
    <xdr:ext cx="469744" cy="259045"/>
    <xdr:sp macro="" textlink="">
      <xdr:nvSpPr>
        <xdr:cNvPr id="738" name="投資及び出資金平均値テキスト"/>
        <xdr:cNvSpPr txBox="1"/>
      </xdr:nvSpPr>
      <xdr:spPr>
        <a:xfrm>
          <a:off x="22212300" y="6448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82461</xdr:rowOff>
    </xdr:from>
    <xdr:to>
      <xdr:col>116</xdr:col>
      <xdr:colOff>114300</xdr:colOff>
      <xdr:row>39</xdr:row>
      <xdr:rowOff>12611</xdr:rowOff>
    </xdr:to>
    <xdr:sp macro="" textlink="">
      <xdr:nvSpPr>
        <xdr:cNvPr id="739" name="フローチャート: 判断 738"/>
        <xdr:cNvSpPr/>
      </xdr:nvSpPr>
      <xdr:spPr>
        <a:xfrm>
          <a:off x="221107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90881</xdr:rowOff>
    </xdr:from>
    <xdr:to>
      <xdr:col>112</xdr:col>
      <xdr:colOff>38100</xdr:colOff>
      <xdr:row>39</xdr:row>
      <xdr:rowOff>21031</xdr:rowOff>
    </xdr:to>
    <xdr:sp macro="" textlink="">
      <xdr:nvSpPr>
        <xdr:cNvPr id="741" name="フローチャート: 判断 740"/>
        <xdr:cNvSpPr/>
      </xdr:nvSpPr>
      <xdr:spPr>
        <a:xfrm>
          <a:off x="21272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37558</xdr:rowOff>
    </xdr:from>
    <xdr:ext cx="469744" cy="259045"/>
    <xdr:sp macro="" textlink="">
      <xdr:nvSpPr>
        <xdr:cNvPr id="742" name="テキスト ボックス 741"/>
        <xdr:cNvSpPr txBox="1"/>
      </xdr:nvSpPr>
      <xdr:spPr>
        <a:xfrm>
          <a:off x="21088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100178</xdr:rowOff>
    </xdr:from>
    <xdr:to>
      <xdr:col>107</xdr:col>
      <xdr:colOff>101600</xdr:colOff>
      <xdr:row>39</xdr:row>
      <xdr:rowOff>30328</xdr:rowOff>
    </xdr:to>
    <xdr:sp macro="" textlink="">
      <xdr:nvSpPr>
        <xdr:cNvPr id="744" name="フローチャート: 判断 743"/>
        <xdr:cNvSpPr/>
      </xdr:nvSpPr>
      <xdr:spPr>
        <a:xfrm>
          <a:off x="20383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46855</xdr:rowOff>
    </xdr:from>
    <xdr:ext cx="469744" cy="259045"/>
    <xdr:sp macro="" textlink="">
      <xdr:nvSpPr>
        <xdr:cNvPr id="745" name="テキスト ボックス 744"/>
        <xdr:cNvSpPr txBox="1"/>
      </xdr:nvSpPr>
      <xdr:spPr>
        <a:xfrm>
          <a:off x="20199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98196</xdr:rowOff>
    </xdr:from>
    <xdr:to>
      <xdr:col>102</xdr:col>
      <xdr:colOff>165100</xdr:colOff>
      <xdr:row>39</xdr:row>
      <xdr:rowOff>28346</xdr:rowOff>
    </xdr:to>
    <xdr:sp macro="" textlink="">
      <xdr:nvSpPr>
        <xdr:cNvPr id="747" name="フローチャート: 判断 746"/>
        <xdr:cNvSpPr/>
      </xdr:nvSpPr>
      <xdr:spPr>
        <a:xfrm>
          <a:off x="19494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44873</xdr:rowOff>
    </xdr:from>
    <xdr:ext cx="469744" cy="259045"/>
    <xdr:sp macro="" textlink="">
      <xdr:nvSpPr>
        <xdr:cNvPr id="748" name="テキスト ボックス 747"/>
        <xdr:cNvSpPr txBox="1"/>
      </xdr:nvSpPr>
      <xdr:spPr>
        <a:xfrm>
          <a:off x="19310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105473</xdr:rowOff>
    </xdr:from>
    <xdr:to>
      <xdr:col>98</xdr:col>
      <xdr:colOff>38100</xdr:colOff>
      <xdr:row>39</xdr:row>
      <xdr:rowOff>35623</xdr:rowOff>
    </xdr:to>
    <xdr:sp macro="" textlink="">
      <xdr:nvSpPr>
        <xdr:cNvPr id="749" name="フローチャート: 判断 748"/>
        <xdr:cNvSpPr/>
      </xdr:nvSpPr>
      <xdr:spPr>
        <a:xfrm>
          <a:off x="18605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52150</xdr:rowOff>
    </xdr:from>
    <xdr:ext cx="469744" cy="259045"/>
    <xdr:sp macro="" textlink="">
      <xdr:nvSpPr>
        <xdr:cNvPr id="750" name="テキスト ボックス 749"/>
        <xdr:cNvSpPr txBox="1"/>
      </xdr:nvSpPr>
      <xdr:spPr>
        <a:xfrm>
          <a:off x="18421428" y="639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7"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120955</xdr:rowOff>
    </xdr:from>
    <xdr:to>
      <xdr:col>116</xdr:col>
      <xdr:colOff>62864</xdr:colOff>
      <xdr:row>58</xdr:row>
      <xdr:rowOff>139700</xdr:rowOff>
    </xdr:to>
    <xdr:cxnSp macro="">
      <xdr:nvCxnSpPr>
        <xdr:cNvPr id="787" name="直線コネクタ 786"/>
        <xdr:cNvCxnSpPr/>
      </xdr:nvCxnSpPr>
      <xdr:spPr>
        <a:xfrm flipV="1">
          <a:off x="22159595" y="8864905"/>
          <a:ext cx="1269" cy="121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67632</xdr:rowOff>
    </xdr:from>
    <xdr:ext cx="534377" cy="259045"/>
    <xdr:sp macro="" textlink="">
      <xdr:nvSpPr>
        <xdr:cNvPr id="790" name="貸付金最大値テキスト"/>
        <xdr:cNvSpPr txBox="1"/>
      </xdr:nvSpPr>
      <xdr:spPr>
        <a:xfrm>
          <a:off x="22212300" y="864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120955</xdr:rowOff>
    </xdr:from>
    <xdr:to>
      <xdr:col>116</xdr:col>
      <xdr:colOff>152400</xdr:colOff>
      <xdr:row>51</xdr:row>
      <xdr:rowOff>120955</xdr:rowOff>
    </xdr:to>
    <xdr:cxnSp macro="">
      <xdr:nvCxnSpPr>
        <xdr:cNvPr id="791" name="直線コネクタ 790"/>
        <xdr:cNvCxnSpPr/>
      </xdr:nvCxnSpPr>
      <xdr:spPr>
        <a:xfrm>
          <a:off x="22072600" y="886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45997</xdr:rowOff>
    </xdr:from>
    <xdr:to>
      <xdr:col>116</xdr:col>
      <xdr:colOff>63500</xdr:colOff>
      <xdr:row>58</xdr:row>
      <xdr:rowOff>47300</xdr:rowOff>
    </xdr:to>
    <xdr:cxnSp macro="">
      <xdr:nvCxnSpPr>
        <xdr:cNvPr id="792" name="直線コネクタ 791"/>
        <xdr:cNvCxnSpPr/>
      </xdr:nvCxnSpPr>
      <xdr:spPr>
        <a:xfrm flipV="1">
          <a:off x="21323300" y="9990097"/>
          <a:ext cx="838200" cy="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160217</xdr:rowOff>
    </xdr:from>
    <xdr:ext cx="469744" cy="259045"/>
    <xdr:sp macro="" textlink="">
      <xdr:nvSpPr>
        <xdr:cNvPr id="793" name="貸付金平均値テキスト"/>
        <xdr:cNvSpPr txBox="1"/>
      </xdr:nvSpPr>
      <xdr:spPr>
        <a:xfrm>
          <a:off x="22212300" y="976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137340</xdr:rowOff>
    </xdr:from>
    <xdr:to>
      <xdr:col>116</xdr:col>
      <xdr:colOff>114300</xdr:colOff>
      <xdr:row>58</xdr:row>
      <xdr:rowOff>67490</xdr:rowOff>
    </xdr:to>
    <xdr:sp macro="" textlink="">
      <xdr:nvSpPr>
        <xdr:cNvPr id="794" name="フローチャート: 判断 793"/>
        <xdr:cNvSpPr/>
      </xdr:nvSpPr>
      <xdr:spPr>
        <a:xfrm>
          <a:off x="221107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47300</xdr:rowOff>
    </xdr:from>
    <xdr:to>
      <xdr:col>111</xdr:col>
      <xdr:colOff>177800</xdr:colOff>
      <xdr:row>58</xdr:row>
      <xdr:rowOff>48283</xdr:rowOff>
    </xdr:to>
    <xdr:cxnSp macro="">
      <xdr:nvCxnSpPr>
        <xdr:cNvPr id="795" name="直線コネクタ 794"/>
        <xdr:cNvCxnSpPr/>
      </xdr:nvCxnSpPr>
      <xdr:spPr>
        <a:xfrm flipV="1">
          <a:off x="20434300" y="9991400"/>
          <a:ext cx="8890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128082</xdr:rowOff>
    </xdr:from>
    <xdr:to>
      <xdr:col>112</xdr:col>
      <xdr:colOff>38100</xdr:colOff>
      <xdr:row>58</xdr:row>
      <xdr:rowOff>58232</xdr:rowOff>
    </xdr:to>
    <xdr:sp macro="" textlink="">
      <xdr:nvSpPr>
        <xdr:cNvPr id="796" name="フローチャート: 判断 795"/>
        <xdr:cNvSpPr/>
      </xdr:nvSpPr>
      <xdr:spPr>
        <a:xfrm>
          <a:off x="21272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74759</xdr:rowOff>
    </xdr:from>
    <xdr:ext cx="469744" cy="259045"/>
    <xdr:sp macro="" textlink="">
      <xdr:nvSpPr>
        <xdr:cNvPr id="797" name="テキスト ボックス 796"/>
        <xdr:cNvSpPr txBox="1"/>
      </xdr:nvSpPr>
      <xdr:spPr>
        <a:xfrm>
          <a:off x="21088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48283</xdr:rowOff>
    </xdr:from>
    <xdr:to>
      <xdr:col>107</xdr:col>
      <xdr:colOff>50800</xdr:colOff>
      <xdr:row>58</xdr:row>
      <xdr:rowOff>49266</xdr:rowOff>
    </xdr:to>
    <xdr:cxnSp macro="">
      <xdr:nvCxnSpPr>
        <xdr:cNvPr id="798" name="直線コネクタ 797"/>
        <xdr:cNvCxnSpPr/>
      </xdr:nvCxnSpPr>
      <xdr:spPr>
        <a:xfrm flipV="1">
          <a:off x="19545300" y="9992383"/>
          <a:ext cx="8890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109589</xdr:rowOff>
    </xdr:from>
    <xdr:to>
      <xdr:col>107</xdr:col>
      <xdr:colOff>101600</xdr:colOff>
      <xdr:row>58</xdr:row>
      <xdr:rowOff>39739</xdr:rowOff>
    </xdr:to>
    <xdr:sp macro="" textlink="">
      <xdr:nvSpPr>
        <xdr:cNvPr id="799" name="フローチャート: 判断 798"/>
        <xdr:cNvSpPr/>
      </xdr:nvSpPr>
      <xdr:spPr>
        <a:xfrm>
          <a:off x="20383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56266</xdr:rowOff>
    </xdr:from>
    <xdr:ext cx="469744" cy="259045"/>
    <xdr:sp macro="" textlink="">
      <xdr:nvSpPr>
        <xdr:cNvPr id="800" name="テキスト ボックス 799"/>
        <xdr:cNvSpPr txBox="1"/>
      </xdr:nvSpPr>
      <xdr:spPr>
        <a:xfrm>
          <a:off x="20199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49266</xdr:rowOff>
    </xdr:from>
    <xdr:to>
      <xdr:col>102</xdr:col>
      <xdr:colOff>114300</xdr:colOff>
      <xdr:row>58</xdr:row>
      <xdr:rowOff>50386</xdr:rowOff>
    </xdr:to>
    <xdr:cxnSp macro="">
      <xdr:nvCxnSpPr>
        <xdr:cNvPr id="801" name="直線コネクタ 800"/>
        <xdr:cNvCxnSpPr/>
      </xdr:nvCxnSpPr>
      <xdr:spPr>
        <a:xfrm flipV="1">
          <a:off x="18656300" y="9993366"/>
          <a:ext cx="889000" cy="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102753</xdr:rowOff>
    </xdr:from>
    <xdr:to>
      <xdr:col>102</xdr:col>
      <xdr:colOff>165100</xdr:colOff>
      <xdr:row>58</xdr:row>
      <xdr:rowOff>32903</xdr:rowOff>
    </xdr:to>
    <xdr:sp macro="" textlink="">
      <xdr:nvSpPr>
        <xdr:cNvPr id="802" name="フローチャート: 判断 801"/>
        <xdr:cNvSpPr/>
      </xdr:nvSpPr>
      <xdr:spPr>
        <a:xfrm>
          <a:off x="19494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49430</xdr:rowOff>
    </xdr:from>
    <xdr:ext cx="469744" cy="259045"/>
    <xdr:sp macro="" textlink="">
      <xdr:nvSpPr>
        <xdr:cNvPr id="803" name="テキスト ボックス 802"/>
        <xdr:cNvSpPr txBox="1"/>
      </xdr:nvSpPr>
      <xdr:spPr>
        <a:xfrm>
          <a:off x="19310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95369</xdr:rowOff>
    </xdr:from>
    <xdr:to>
      <xdr:col>98</xdr:col>
      <xdr:colOff>38100</xdr:colOff>
      <xdr:row>58</xdr:row>
      <xdr:rowOff>25519</xdr:rowOff>
    </xdr:to>
    <xdr:sp macro="" textlink="">
      <xdr:nvSpPr>
        <xdr:cNvPr id="804" name="フローチャート: 判断 803"/>
        <xdr:cNvSpPr/>
      </xdr:nvSpPr>
      <xdr:spPr>
        <a:xfrm>
          <a:off x="18605500" y="986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42046</xdr:rowOff>
    </xdr:from>
    <xdr:ext cx="469744" cy="259045"/>
    <xdr:sp macro="" textlink="">
      <xdr:nvSpPr>
        <xdr:cNvPr id="805" name="テキスト ボックス 804"/>
        <xdr:cNvSpPr txBox="1"/>
      </xdr:nvSpPr>
      <xdr:spPr>
        <a:xfrm>
          <a:off x="18421428" y="964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166647</xdr:rowOff>
    </xdr:from>
    <xdr:to>
      <xdr:col>116</xdr:col>
      <xdr:colOff>114300</xdr:colOff>
      <xdr:row>58</xdr:row>
      <xdr:rowOff>96797</xdr:rowOff>
    </xdr:to>
    <xdr:sp macro="" textlink="">
      <xdr:nvSpPr>
        <xdr:cNvPr id="811" name="楕円 810"/>
        <xdr:cNvSpPr/>
      </xdr:nvSpPr>
      <xdr:spPr>
        <a:xfrm>
          <a:off x="22110700" y="993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115767</xdr:rowOff>
    </xdr:from>
    <xdr:ext cx="469744" cy="259045"/>
    <xdr:sp macro="" textlink="">
      <xdr:nvSpPr>
        <xdr:cNvPr id="812" name="貸付金該当値テキスト"/>
        <xdr:cNvSpPr txBox="1"/>
      </xdr:nvSpPr>
      <xdr:spPr>
        <a:xfrm>
          <a:off x="22212300" y="988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167950</xdr:rowOff>
    </xdr:from>
    <xdr:to>
      <xdr:col>112</xdr:col>
      <xdr:colOff>38100</xdr:colOff>
      <xdr:row>58</xdr:row>
      <xdr:rowOff>98100</xdr:rowOff>
    </xdr:to>
    <xdr:sp macro="" textlink="">
      <xdr:nvSpPr>
        <xdr:cNvPr id="813" name="楕円 812"/>
        <xdr:cNvSpPr/>
      </xdr:nvSpPr>
      <xdr:spPr>
        <a:xfrm>
          <a:off x="21272500" y="994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89227</xdr:rowOff>
    </xdr:from>
    <xdr:ext cx="469744" cy="259045"/>
    <xdr:sp macro="" textlink="">
      <xdr:nvSpPr>
        <xdr:cNvPr id="814" name="テキスト ボックス 813"/>
        <xdr:cNvSpPr txBox="1"/>
      </xdr:nvSpPr>
      <xdr:spPr>
        <a:xfrm>
          <a:off x="21088428" y="1003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168933</xdr:rowOff>
    </xdr:from>
    <xdr:to>
      <xdr:col>107</xdr:col>
      <xdr:colOff>101600</xdr:colOff>
      <xdr:row>58</xdr:row>
      <xdr:rowOff>99083</xdr:rowOff>
    </xdr:to>
    <xdr:sp macro="" textlink="">
      <xdr:nvSpPr>
        <xdr:cNvPr id="815" name="楕円 814"/>
        <xdr:cNvSpPr/>
      </xdr:nvSpPr>
      <xdr:spPr>
        <a:xfrm>
          <a:off x="20383500" y="994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90210</xdr:rowOff>
    </xdr:from>
    <xdr:ext cx="469744" cy="259045"/>
    <xdr:sp macro="" textlink="">
      <xdr:nvSpPr>
        <xdr:cNvPr id="816" name="テキスト ボックス 815"/>
        <xdr:cNvSpPr txBox="1"/>
      </xdr:nvSpPr>
      <xdr:spPr>
        <a:xfrm>
          <a:off x="20199428" y="1003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169916</xdr:rowOff>
    </xdr:from>
    <xdr:to>
      <xdr:col>102</xdr:col>
      <xdr:colOff>165100</xdr:colOff>
      <xdr:row>58</xdr:row>
      <xdr:rowOff>100066</xdr:rowOff>
    </xdr:to>
    <xdr:sp macro="" textlink="">
      <xdr:nvSpPr>
        <xdr:cNvPr id="817" name="楕円 816"/>
        <xdr:cNvSpPr/>
      </xdr:nvSpPr>
      <xdr:spPr>
        <a:xfrm>
          <a:off x="19494500" y="994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91193</xdr:rowOff>
    </xdr:from>
    <xdr:ext cx="469744" cy="259045"/>
    <xdr:sp macro="" textlink="">
      <xdr:nvSpPr>
        <xdr:cNvPr id="818" name="テキスト ボックス 817"/>
        <xdr:cNvSpPr txBox="1"/>
      </xdr:nvSpPr>
      <xdr:spPr>
        <a:xfrm>
          <a:off x="19310428" y="10035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171036</xdr:rowOff>
    </xdr:from>
    <xdr:to>
      <xdr:col>98</xdr:col>
      <xdr:colOff>38100</xdr:colOff>
      <xdr:row>58</xdr:row>
      <xdr:rowOff>101186</xdr:rowOff>
    </xdr:to>
    <xdr:sp macro="" textlink="">
      <xdr:nvSpPr>
        <xdr:cNvPr id="819" name="楕円 818"/>
        <xdr:cNvSpPr/>
      </xdr:nvSpPr>
      <xdr:spPr>
        <a:xfrm>
          <a:off x="18605500" y="994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92313</xdr:rowOff>
    </xdr:from>
    <xdr:ext cx="469744" cy="259045"/>
    <xdr:sp macro="" textlink="">
      <xdr:nvSpPr>
        <xdr:cNvPr id="820" name="テキスト ボックス 819"/>
        <xdr:cNvSpPr txBox="1"/>
      </xdr:nvSpPr>
      <xdr:spPr>
        <a:xfrm>
          <a:off x="18421428" y="1003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47656</xdr:rowOff>
    </xdr:from>
    <xdr:to>
      <xdr:col>116</xdr:col>
      <xdr:colOff>62864</xdr:colOff>
      <xdr:row>78</xdr:row>
      <xdr:rowOff>83545</xdr:rowOff>
    </xdr:to>
    <xdr:cxnSp macro="">
      <xdr:nvCxnSpPr>
        <xdr:cNvPr id="847" name="直線コネクタ 846"/>
        <xdr:cNvCxnSpPr/>
      </xdr:nvCxnSpPr>
      <xdr:spPr>
        <a:xfrm flipV="1">
          <a:off x="22159595" y="12049156"/>
          <a:ext cx="1269" cy="14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87372</xdr:rowOff>
    </xdr:from>
    <xdr:ext cx="534377" cy="259045"/>
    <xdr:sp macro="" textlink="">
      <xdr:nvSpPr>
        <xdr:cNvPr id="848" name="繰出金最小値テキスト"/>
        <xdr:cNvSpPr txBox="1"/>
      </xdr:nvSpPr>
      <xdr:spPr>
        <a:xfrm>
          <a:off x="22212300" y="134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83545</xdr:rowOff>
    </xdr:from>
    <xdr:to>
      <xdr:col>116</xdr:col>
      <xdr:colOff>152400</xdr:colOff>
      <xdr:row>78</xdr:row>
      <xdr:rowOff>83545</xdr:rowOff>
    </xdr:to>
    <xdr:cxnSp macro="">
      <xdr:nvCxnSpPr>
        <xdr:cNvPr id="849" name="直線コネクタ 848"/>
        <xdr:cNvCxnSpPr/>
      </xdr:nvCxnSpPr>
      <xdr:spPr>
        <a:xfrm>
          <a:off x="22072600" y="13456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165783</xdr:rowOff>
    </xdr:from>
    <xdr:ext cx="599010" cy="259045"/>
    <xdr:sp macro="" textlink="">
      <xdr:nvSpPr>
        <xdr:cNvPr id="850" name="繰出金最大値テキスト"/>
        <xdr:cNvSpPr txBox="1"/>
      </xdr:nvSpPr>
      <xdr:spPr>
        <a:xfrm>
          <a:off x="22212300" y="1182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47656</xdr:rowOff>
    </xdr:from>
    <xdr:to>
      <xdr:col>116</xdr:col>
      <xdr:colOff>152400</xdr:colOff>
      <xdr:row>70</xdr:row>
      <xdr:rowOff>47656</xdr:rowOff>
    </xdr:to>
    <xdr:cxnSp macro="">
      <xdr:nvCxnSpPr>
        <xdr:cNvPr id="851" name="直線コネクタ 850"/>
        <xdr:cNvCxnSpPr/>
      </xdr:nvCxnSpPr>
      <xdr:spPr>
        <a:xfrm>
          <a:off x="22072600" y="1204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153906</xdr:rowOff>
    </xdr:from>
    <xdr:to>
      <xdr:col>116</xdr:col>
      <xdr:colOff>63500</xdr:colOff>
      <xdr:row>76</xdr:row>
      <xdr:rowOff>117542</xdr:rowOff>
    </xdr:to>
    <xdr:cxnSp macro="">
      <xdr:nvCxnSpPr>
        <xdr:cNvPr id="852" name="直線コネクタ 851"/>
        <xdr:cNvCxnSpPr/>
      </xdr:nvCxnSpPr>
      <xdr:spPr>
        <a:xfrm>
          <a:off x="21323300" y="12841206"/>
          <a:ext cx="838200" cy="30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52357</xdr:rowOff>
    </xdr:from>
    <xdr:ext cx="534377" cy="259045"/>
    <xdr:sp macro="" textlink="">
      <xdr:nvSpPr>
        <xdr:cNvPr id="853" name="繰出金平均値テキスト"/>
        <xdr:cNvSpPr txBox="1"/>
      </xdr:nvSpPr>
      <xdr:spPr>
        <a:xfrm>
          <a:off x="22212300" y="12739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29480</xdr:rowOff>
    </xdr:from>
    <xdr:to>
      <xdr:col>116</xdr:col>
      <xdr:colOff>114300</xdr:colOff>
      <xdr:row>75</xdr:row>
      <xdr:rowOff>131080</xdr:rowOff>
    </xdr:to>
    <xdr:sp macro="" textlink="">
      <xdr:nvSpPr>
        <xdr:cNvPr id="854" name="フローチャート: 判断 853"/>
        <xdr:cNvSpPr/>
      </xdr:nvSpPr>
      <xdr:spPr>
        <a:xfrm>
          <a:off x="221107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94797</xdr:rowOff>
    </xdr:from>
    <xdr:to>
      <xdr:col>111</xdr:col>
      <xdr:colOff>177800</xdr:colOff>
      <xdr:row>74</xdr:row>
      <xdr:rowOff>153906</xdr:rowOff>
    </xdr:to>
    <xdr:cxnSp macro="">
      <xdr:nvCxnSpPr>
        <xdr:cNvPr id="855" name="直線コネクタ 854"/>
        <xdr:cNvCxnSpPr/>
      </xdr:nvCxnSpPr>
      <xdr:spPr>
        <a:xfrm>
          <a:off x="20434300" y="12782097"/>
          <a:ext cx="889000" cy="5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14197</xdr:rowOff>
    </xdr:from>
    <xdr:to>
      <xdr:col>112</xdr:col>
      <xdr:colOff>38100</xdr:colOff>
      <xdr:row>75</xdr:row>
      <xdr:rowOff>115797</xdr:rowOff>
    </xdr:to>
    <xdr:sp macro="" textlink="">
      <xdr:nvSpPr>
        <xdr:cNvPr id="856" name="フローチャート: 判断 855"/>
        <xdr:cNvSpPr/>
      </xdr:nvSpPr>
      <xdr:spPr>
        <a:xfrm>
          <a:off x="21272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106924</xdr:rowOff>
    </xdr:from>
    <xdr:ext cx="534377" cy="259045"/>
    <xdr:sp macro="" textlink="">
      <xdr:nvSpPr>
        <xdr:cNvPr id="857" name="テキスト ボックス 856"/>
        <xdr:cNvSpPr txBox="1"/>
      </xdr:nvSpPr>
      <xdr:spPr>
        <a:xfrm>
          <a:off x="21056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94797</xdr:rowOff>
    </xdr:from>
    <xdr:to>
      <xdr:col>107</xdr:col>
      <xdr:colOff>50800</xdr:colOff>
      <xdr:row>74</xdr:row>
      <xdr:rowOff>146493</xdr:rowOff>
    </xdr:to>
    <xdr:cxnSp macro="">
      <xdr:nvCxnSpPr>
        <xdr:cNvPr id="858" name="直線コネクタ 857"/>
        <xdr:cNvCxnSpPr/>
      </xdr:nvCxnSpPr>
      <xdr:spPr>
        <a:xfrm flipV="1">
          <a:off x="19545300" y="12782097"/>
          <a:ext cx="889000" cy="5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35620</xdr:rowOff>
    </xdr:from>
    <xdr:to>
      <xdr:col>107</xdr:col>
      <xdr:colOff>101600</xdr:colOff>
      <xdr:row>75</xdr:row>
      <xdr:rowOff>137220</xdr:rowOff>
    </xdr:to>
    <xdr:sp macro="" textlink="">
      <xdr:nvSpPr>
        <xdr:cNvPr id="859" name="フローチャート: 判断 858"/>
        <xdr:cNvSpPr/>
      </xdr:nvSpPr>
      <xdr:spPr>
        <a:xfrm>
          <a:off x="20383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128347</xdr:rowOff>
    </xdr:from>
    <xdr:ext cx="534377" cy="259045"/>
    <xdr:sp macro="" textlink="">
      <xdr:nvSpPr>
        <xdr:cNvPr id="860" name="テキスト ボックス 859"/>
        <xdr:cNvSpPr txBox="1"/>
      </xdr:nvSpPr>
      <xdr:spPr>
        <a:xfrm>
          <a:off x="20167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133577</xdr:rowOff>
    </xdr:from>
    <xdr:to>
      <xdr:col>102</xdr:col>
      <xdr:colOff>114300</xdr:colOff>
      <xdr:row>74</xdr:row>
      <xdr:rowOff>146493</xdr:rowOff>
    </xdr:to>
    <xdr:cxnSp macro="">
      <xdr:nvCxnSpPr>
        <xdr:cNvPr id="861" name="直線コネクタ 860"/>
        <xdr:cNvCxnSpPr/>
      </xdr:nvCxnSpPr>
      <xdr:spPr>
        <a:xfrm>
          <a:off x="18656300" y="12820877"/>
          <a:ext cx="889000" cy="1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101065</xdr:rowOff>
    </xdr:from>
    <xdr:to>
      <xdr:col>102</xdr:col>
      <xdr:colOff>165100</xdr:colOff>
      <xdr:row>76</xdr:row>
      <xdr:rowOff>31215</xdr:rowOff>
    </xdr:to>
    <xdr:sp macro="" textlink="">
      <xdr:nvSpPr>
        <xdr:cNvPr id="862" name="フローチャート: 判断 861"/>
        <xdr:cNvSpPr/>
      </xdr:nvSpPr>
      <xdr:spPr>
        <a:xfrm>
          <a:off x="19494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22342</xdr:rowOff>
    </xdr:from>
    <xdr:ext cx="534377" cy="259045"/>
    <xdr:sp macro="" textlink="">
      <xdr:nvSpPr>
        <xdr:cNvPr id="863" name="テキスト ボックス 862"/>
        <xdr:cNvSpPr txBox="1"/>
      </xdr:nvSpPr>
      <xdr:spPr>
        <a:xfrm>
          <a:off x="19278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113474</xdr:rowOff>
    </xdr:from>
    <xdr:to>
      <xdr:col>98</xdr:col>
      <xdr:colOff>38100</xdr:colOff>
      <xdr:row>76</xdr:row>
      <xdr:rowOff>43625</xdr:rowOff>
    </xdr:to>
    <xdr:sp macro="" textlink="">
      <xdr:nvSpPr>
        <xdr:cNvPr id="864" name="フローチャート: 判断 863"/>
        <xdr:cNvSpPr/>
      </xdr:nvSpPr>
      <xdr:spPr>
        <a:xfrm>
          <a:off x="18605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34752</xdr:rowOff>
    </xdr:from>
    <xdr:ext cx="534377" cy="259045"/>
    <xdr:sp macro="" textlink="">
      <xdr:nvSpPr>
        <xdr:cNvPr id="865" name="テキスト ボックス 864"/>
        <xdr:cNvSpPr txBox="1"/>
      </xdr:nvSpPr>
      <xdr:spPr>
        <a:xfrm>
          <a:off x="18389111" y="13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66742</xdr:rowOff>
    </xdr:from>
    <xdr:to>
      <xdr:col>116</xdr:col>
      <xdr:colOff>114300</xdr:colOff>
      <xdr:row>76</xdr:row>
      <xdr:rowOff>168342</xdr:rowOff>
    </xdr:to>
    <xdr:sp macro="" textlink="">
      <xdr:nvSpPr>
        <xdr:cNvPr id="871" name="楕円 870"/>
        <xdr:cNvSpPr/>
      </xdr:nvSpPr>
      <xdr:spPr>
        <a:xfrm>
          <a:off x="22110700" y="1309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45169</xdr:rowOff>
    </xdr:from>
    <xdr:ext cx="534377" cy="259045"/>
    <xdr:sp macro="" textlink="">
      <xdr:nvSpPr>
        <xdr:cNvPr id="872" name="繰出金該当値テキスト"/>
        <xdr:cNvSpPr txBox="1"/>
      </xdr:nvSpPr>
      <xdr:spPr>
        <a:xfrm>
          <a:off x="22212300" y="1307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103106</xdr:rowOff>
    </xdr:from>
    <xdr:to>
      <xdr:col>112</xdr:col>
      <xdr:colOff>38100</xdr:colOff>
      <xdr:row>75</xdr:row>
      <xdr:rowOff>33256</xdr:rowOff>
    </xdr:to>
    <xdr:sp macro="" textlink="">
      <xdr:nvSpPr>
        <xdr:cNvPr id="873" name="楕円 872"/>
        <xdr:cNvSpPr/>
      </xdr:nvSpPr>
      <xdr:spPr>
        <a:xfrm>
          <a:off x="21272500" y="1279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49783</xdr:rowOff>
    </xdr:from>
    <xdr:ext cx="534377" cy="259045"/>
    <xdr:sp macro="" textlink="">
      <xdr:nvSpPr>
        <xdr:cNvPr id="874" name="テキスト ボックス 873"/>
        <xdr:cNvSpPr txBox="1"/>
      </xdr:nvSpPr>
      <xdr:spPr>
        <a:xfrm>
          <a:off x="21056111" y="1256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43997</xdr:rowOff>
    </xdr:from>
    <xdr:to>
      <xdr:col>107</xdr:col>
      <xdr:colOff>101600</xdr:colOff>
      <xdr:row>74</xdr:row>
      <xdr:rowOff>145597</xdr:rowOff>
    </xdr:to>
    <xdr:sp macro="" textlink="">
      <xdr:nvSpPr>
        <xdr:cNvPr id="875" name="楕円 874"/>
        <xdr:cNvSpPr/>
      </xdr:nvSpPr>
      <xdr:spPr>
        <a:xfrm>
          <a:off x="20383500" y="1273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162124</xdr:rowOff>
    </xdr:from>
    <xdr:ext cx="534377" cy="259045"/>
    <xdr:sp macro="" textlink="">
      <xdr:nvSpPr>
        <xdr:cNvPr id="876" name="テキスト ボックス 875"/>
        <xdr:cNvSpPr txBox="1"/>
      </xdr:nvSpPr>
      <xdr:spPr>
        <a:xfrm>
          <a:off x="20167111" y="1250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95693</xdr:rowOff>
    </xdr:from>
    <xdr:to>
      <xdr:col>102</xdr:col>
      <xdr:colOff>165100</xdr:colOff>
      <xdr:row>75</xdr:row>
      <xdr:rowOff>25843</xdr:rowOff>
    </xdr:to>
    <xdr:sp macro="" textlink="">
      <xdr:nvSpPr>
        <xdr:cNvPr id="877" name="楕円 876"/>
        <xdr:cNvSpPr/>
      </xdr:nvSpPr>
      <xdr:spPr>
        <a:xfrm>
          <a:off x="19494500" y="1278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42370</xdr:rowOff>
    </xdr:from>
    <xdr:ext cx="534377" cy="259045"/>
    <xdr:sp macro="" textlink="">
      <xdr:nvSpPr>
        <xdr:cNvPr id="878" name="テキスト ボックス 877"/>
        <xdr:cNvSpPr txBox="1"/>
      </xdr:nvSpPr>
      <xdr:spPr>
        <a:xfrm>
          <a:off x="19278111" y="1255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82777</xdr:rowOff>
    </xdr:from>
    <xdr:to>
      <xdr:col>98</xdr:col>
      <xdr:colOff>38100</xdr:colOff>
      <xdr:row>75</xdr:row>
      <xdr:rowOff>12927</xdr:rowOff>
    </xdr:to>
    <xdr:sp macro="" textlink="">
      <xdr:nvSpPr>
        <xdr:cNvPr id="879" name="楕円 878"/>
        <xdr:cNvSpPr/>
      </xdr:nvSpPr>
      <xdr:spPr>
        <a:xfrm>
          <a:off x="18605500" y="1277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29454</xdr:rowOff>
    </xdr:from>
    <xdr:ext cx="534377" cy="259045"/>
    <xdr:sp macro="" textlink="">
      <xdr:nvSpPr>
        <xdr:cNvPr id="880" name="テキスト ボックス 879"/>
        <xdr:cNvSpPr txBox="1"/>
      </xdr:nvSpPr>
      <xdr:spPr>
        <a:xfrm>
          <a:off x="18389111" y="1254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4" name="テキスト ボックス 893"/>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6" name="テキスト ボックス 895"/>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8" name="テキスト ボックス 897"/>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0" name="テキスト ボックス 899"/>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143638</xdr:rowOff>
    </xdr:from>
    <xdr:to>
      <xdr:col>116</xdr:col>
      <xdr:colOff>62864</xdr:colOff>
      <xdr:row>99</xdr:row>
      <xdr:rowOff>44450</xdr:rowOff>
    </xdr:to>
    <xdr:cxnSp macro="">
      <xdr:nvCxnSpPr>
        <xdr:cNvPr id="904" name="直線コネクタ 903"/>
        <xdr:cNvCxnSpPr/>
      </xdr:nvCxnSpPr>
      <xdr:spPr>
        <a:xfrm flipV="1">
          <a:off x="22159595" y="15574138"/>
          <a:ext cx="1269" cy="144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91330</xdr:rowOff>
    </xdr:from>
    <xdr:ext cx="249299" cy="259045"/>
    <xdr:sp macro="" textlink="">
      <xdr:nvSpPr>
        <xdr:cNvPr id="905" name="前年度繰上充用金最小値テキスト"/>
        <xdr:cNvSpPr txBox="1"/>
      </xdr:nvSpPr>
      <xdr:spPr>
        <a:xfrm>
          <a:off x="22212300" y="17064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90315</xdr:rowOff>
    </xdr:from>
    <xdr:ext cx="534377" cy="259045"/>
    <xdr:sp macro="" textlink="">
      <xdr:nvSpPr>
        <xdr:cNvPr id="907" name="前年度繰上充用金最大値テキスト"/>
        <xdr:cNvSpPr txBox="1"/>
      </xdr:nvSpPr>
      <xdr:spPr>
        <a:xfrm>
          <a:off x="22212300" y="153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143638</xdr:rowOff>
    </xdr:from>
    <xdr:to>
      <xdr:col>116</xdr:col>
      <xdr:colOff>152400</xdr:colOff>
      <xdr:row>90</xdr:row>
      <xdr:rowOff>143638</xdr:rowOff>
    </xdr:to>
    <xdr:cxnSp macro="">
      <xdr:nvCxnSpPr>
        <xdr:cNvPr id="908" name="直線コネクタ 907"/>
        <xdr:cNvCxnSpPr/>
      </xdr:nvCxnSpPr>
      <xdr:spPr>
        <a:xfrm>
          <a:off x="22072600" y="155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8780</xdr:rowOff>
    </xdr:from>
    <xdr:ext cx="313932" cy="259045"/>
    <xdr:sp macro="" textlink="">
      <xdr:nvSpPr>
        <xdr:cNvPr id="910" name="前年度繰上充用金平均値テキスト"/>
        <xdr:cNvSpPr txBox="1"/>
      </xdr:nvSpPr>
      <xdr:spPr>
        <a:xfrm>
          <a:off x="22212300" y="16810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157353</xdr:rowOff>
    </xdr:from>
    <xdr:to>
      <xdr:col>116</xdr:col>
      <xdr:colOff>114300</xdr:colOff>
      <xdr:row>99</xdr:row>
      <xdr:rowOff>87503</xdr:rowOff>
    </xdr:to>
    <xdr:sp macro="" textlink="">
      <xdr:nvSpPr>
        <xdr:cNvPr id="911" name="フローチャート: 判断 910"/>
        <xdr:cNvSpPr/>
      </xdr:nvSpPr>
      <xdr:spPr>
        <a:xfrm>
          <a:off x="221107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158114</xdr:rowOff>
    </xdr:from>
    <xdr:to>
      <xdr:col>112</xdr:col>
      <xdr:colOff>38100</xdr:colOff>
      <xdr:row>99</xdr:row>
      <xdr:rowOff>88264</xdr:rowOff>
    </xdr:to>
    <xdr:sp macro="" textlink="">
      <xdr:nvSpPr>
        <xdr:cNvPr id="913" name="フローチャート: 判断 912"/>
        <xdr:cNvSpPr/>
      </xdr:nvSpPr>
      <xdr:spPr>
        <a:xfrm>
          <a:off x="21272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104791</xdr:rowOff>
    </xdr:from>
    <xdr:ext cx="313932" cy="259045"/>
    <xdr:sp macro="" textlink="">
      <xdr:nvSpPr>
        <xdr:cNvPr id="914" name="テキスト ボックス 913"/>
        <xdr:cNvSpPr txBox="1"/>
      </xdr:nvSpPr>
      <xdr:spPr>
        <a:xfrm>
          <a:off x="21166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157862</xdr:rowOff>
    </xdr:from>
    <xdr:to>
      <xdr:col>107</xdr:col>
      <xdr:colOff>101600</xdr:colOff>
      <xdr:row>99</xdr:row>
      <xdr:rowOff>88012</xdr:rowOff>
    </xdr:to>
    <xdr:sp macro="" textlink="">
      <xdr:nvSpPr>
        <xdr:cNvPr id="916" name="フローチャート: 判断 915"/>
        <xdr:cNvSpPr/>
      </xdr:nvSpPr>
      <xdr:spPr>
        <a:xfrm>
          <a:off x="20383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104539</xdr:rowOff>
    </xdr:from>
    <xdr:ext cx="313932" cy="259045"/>
    <xdr:sp macro="" textlink="">
      <xdr:nvSpPr>
        <xdr:cNvPr id="917" name="テキスト ボックス 916"/>
        <xdr:cNvSpPr txBox="1"/>
      </xdr:nvSpPr>
      <xdr:spPr>
        <a:xfrm>
          <a:off x="20277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160910</xdr:rowOff>
    </xdr:from>
    <xdr:to>
      <xdr:col>102</xdr:col>
      <xdr:colOff>165100</xdr:colOff>
      <xdr:row>99</xdr:row>
      <xdr:rowOff>91060</xdr:rowOff>
    </xdr:to>
    <xdr:sp macro="" textlink="">
      <xdr:nvSpPr>
        <xdr:cNvPr id="919" name="フローチャート: 判断 918"/>
        <xdr:cNvSpPr/>
      </xdr:nvSpPr>
      <xdr:spPr>
        <a:xfrm>
          <a:off x="19494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107587</xdr:rowOff>
    </xdr:from>
    <xdr:ext cx="313932" cy="259045"/>
    <xdr:sp macro="" textlink="">
      <xdr:nvSpPr>
        <xdr:cNvPr id="920" name="テキスト ボックス 919"/>
        <xdr:cNvSpPr txBox="1"/>
      </xdr:nvSpPr>
      <xdr:spPr>
        <a:xfrm>
          <a:off x="19388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161798</xdr:rowOff>
    </xdr:from>
    <xdr:to>
      <xdr:col>98</xdr:col>
      <xdr:colOff>38100</xdr:colOff>
      <xdr:row>99</xdr:row>
      <xdr:rowOff>91948</xdr:rowOff>
    </xdr:to>
    <xdr:sp macro="" textlink="">
      <xdr:nvSpPr>
        <xdr:cNvPr id="921" name="フローチャート: 判断 920"/>
        <xdr:cNvSpPr/>
      </xdr:nvSpPr>
      <xdr:spPr>
        <a:xfrm>
          <a:off x="18605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108475</xdr:rowOff>
    </xdr:from>
    <xdr:ext cx="313932" cy="259045"/>
    <xdr:sp macro="" textlink="">
      <xdr:nvSpPr>
        <xdr:cNvPr id="922" name="テキスト ボックス 921"/>
        <xdr:cNvSpPr txBox="1"/>
      </xdr:nvSpPr>
      <xdr:spPr>
        <a:xfrm>
          <a:off x="18499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135780</xdr:rowOff>
    </xdr:from>
    <xdr:ext cx="249299" cy="259045"/>
    <xdr:sp macro="" textlink="">
      <xdr:nvSpPr>
        <xdr:cNvPr id="929" name="前年度繰上充用金該当値テキスト"/>
        <xdr:cNvSpPr txBox="1"/>
      </xdr:nvSpPr>
      <xdr:spPr>
        <a:xfrm>
          <a:off x="22212300" y="1693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1" name="テキスト ボックス 93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普通建設事業費は住民一人当たり</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117,322</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円となっており、類似団体、全国平均及び山梨県平均と比較して一人当たりのコストが高い状況となっている。これは、</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山梨市駅南地域整備事業、学校給食センター施設整備事業など大型の普通建設事業費（うち新規整備）を行ったためである。</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年度から下水道事業が公営企業法適用になったことから、繰出金が大幅な減額となり、補助費等が大幅に増額となった。</a:t>
          </a:r>
          <a:endParaRPr kumimoji="0"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35,432
35,249
289.80
20,742,859
19,478,764
968,226
10,147,991
25,009,471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125.3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130175</xdr:rowOff>
    </xdr:from>
    <xdr:to>
      <xdr:col>24</xdr:col>
      <xdr:colOff>62865</xdr:colOff>
      <xdr:row>37</xdr:row>
      <xdr:rowOff>163131</xdr:rowOff>
    </xdr:to>
    <xdr:cxnSp macro="">
      <xdr:nvCxnSpPr>
        <xdr:cNvPr id="56" name="直線コネクタ 55"/>
        <xdr:cNvCxnSpPr/>
      </xdr:nvCxnSpPr>
      <xdr:spPr>
        <a:xfrm flipV="1">
          <a:off x="4633595" y="5273675"/>
          <a:ext cx="1270" cy="12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166958</xdr:rowOff>
    </xdr:from>
    <xdr:ext cx="469744" cy="259045"/>
    <xdr:sp macro="" textlink="">
      <xdr:nvSpPr>
        <xdr:cNvPr id="57" name="議会費最小値テキスト"/>
        <xdr:cNvSpPr txBox="1"/>
      </xdr:nvSpPr>
      <xdr:spPr>
        <a:xfrm>
          <a:off x="4686300" y="65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163131</xdr:rowOff>
    </xdr:from>
    <xdr:to>
      <xdr:col>24</xdr:col>
      <xdr:colOff>152400</xdr:colOff>
      <xdr:row>37</xdr:row>
      <xdr:rowOff>163131</xdr:rowOff>
    </xdr:to>
    <xdr:cxnSp macro="">
      <xdr:nvCxnSpPr>
        <xdr:cNvPr id="58" name="直線コネクタ 57"/>
        <xdr:cNvCxnSpPr/>
      </xdr:nvCxnSpPr>
      <xdr:spPr>
        <a:xfrm>
          <a:off x="4546600" y="650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76852</xdr:rowOff>
    </xdr:from>
    <xdr:ext cx="469744" cy="259045"/>
    <xdr:sp macro="" textlink="">
      <xdr:nvSpPr>
        <xdr:cNvPr id="59" name="議会費最大値テキスト"/>
        <xdr:cNvSpPr txBox="1"/>
      </xdr:nvSpPr>
      <xdr:spPr>
        <a:xfrm>
          <a:off x="4686300" y="50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130175</xdr:rowOff>
    </xdr:from>
    <xdr:to>
      <xdr:col>24</xdr:col>
      <xdr:colOff>152400</xdr:colOff>
      <xdr:row>30</xdr:row>
      <xdr:rowOff>130175</xdr:rowOff>
    </xdr:to>
    <xdr:cxnSp macro="">
      <xdr:nvCxnSpPr>
        <xdr:cNvPr id="60" name="直線コネクタ 59"/>
        <xdr:cNvCxnSpPr/>
      </xdr:nvCxnSpPr>
      <xdr:spPr>
        <a:xfrm>
          <a:off x="4546600" y="52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39878</xdr:rowOff>
    </xdr:from>
    <xdr:to>
      <xdr:col>24</xdr:col>
      <xdr:colOff>63500</xdr:colOff>
      <xdr:row>36</xdr:row>
      <xdr:rowOff>69405</xdr:rowOff>
    </xdr:to>
    <xdr:cxnSp macro="">
      <xdr:nvCxnSpPr>
        <xdr:cNvPr id="61" name="直線コネクタ 60"/>
        <xdr:cNvCxnSpPr/>
      </xdr:nvCxnSpPr>
      <xdr:spPr>
        <a:xfrm>
          <a:off x="3797300" y="6212078"/>
          <a:ext cx="838200" cy="2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109491</xdr:rowOff>
    </xdr:from>
    <xdr:ext cx="469744" cy="259045"/>
    <xdr:sp macro="" textlink="">
      <xdr:nvSpPr>
        <xdr:cNvPr id="62" name="議会費平均値テキスト"/>
        <xdr:cNvSpPr txBox="1"/>
      </xdr:nvSpPr>
      <xdr:spPr>
        <a:xfrm>
          <a:off x="4686300" y="5938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3" name="フローチャート: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136080</xdr:rowOff>
    </xdr:from>
    <xdr:to>
      <xdr:col>19</xdr:col>
      <xdr:colOff>177800</xdr:colOff>
      <xdr:row>36</xdr:row>
      <xdr:rowOff>39878</xdr:rowOff>
    </xdr:to>
    <xdr:cxnSp macro="">
      <xdr:nvCxnSpPr>
        <xdr:cNvPr id="64" name="直線コネクタ 63"/>
        <xdr:cNvCxnSpPr/>
      </xdr:nvCxnSpPr>
      <xdr:spPr>
        <a:xfrm>
          <a:off x="2908300" y="6136830"/>
          <a:ext cx="889000" cy="7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92520</xdr:rowOff>
    </xdr:from>
    <xdr:to>
      <xdr:col>20</xdr:col>
      <xdr:colOff>38100</xdr:colOff>
      <xdr:row>36</xdr:row>
      <xdr:rowOff>22670</xdr:rowOff>
    </xdr:to>
    <xdr:sp macro="" textlink="">
      <xdr:nvSpPr>
        <xdr:cNvPr id="65" name="フローチャート: 判断 64"/>
        <xdr:cNvSpPr/>
      </xdr:nvSpPr>
      <xdr:spPr>
        <a:xfrm>
          <a:off x="3746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39197</xdr:rowOff>
    </xdr:from>
    <xdr:ext cx="469744" cy="259045"/>
    <xdr:sp macro="" textlink="">
      <xdr:nvSpPr>
        <xdr:cNvPr id="66" name="テキスト ボックス 65"/>
        <xdr:cNvSpPr txBox="1"/>
      </xdr:nvSpPr>
      <xdr:spPr>
        <a:xfrm>
          <a:off x="3562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136080</xdr:rowOff>
    </xdr:from>
    <xdr:to>
      <xdr:col>15</xdr:col>
      <xdr:colOff>50800</xdr:colOff>
      <xdr:row>36</xdr:row>
      <xdr:rowOff>8255</xdr:rowOff>
    </xdr:to>
    <xdr:cxnSp macro="">
      <xdr:nvCxnSpPr>
        <xdr:cNvPr id="67" name="直線コネクタ 66"/>
        <xdr:cNvCxnSpPr/>
      </xdr:nvCxnSpPr>
      <xdr:spPr>
        <a:xfrm flipV="1">
          <a:off x="2019300" y="6136830"/>
          <a:ext cx="889000" cy="4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6985</xdr:rowOff>
    </xdr:from>
    <xdr:to>
      <xdr:col>15</xdr:col>
      <xdr:colOff>101600</xdr:colOff>
      <xdr:row>35</xdr:row>
      <xdr:rowOff>108585</xdr:rowOff>
    </xdr:to>
    <xdr:sp macro="" textlink="">
      <xdr:nvSpPr>
        <xdr:cNvPr id="68" name="フローチャート: 判断 67"/>
        <xdr:cNvSpPr/>
      </xdr:nvSpPr>
      <xdr:spPr>
        <a:xfrm>
          <a:off x="2857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125112</xdr:rowOff>
    </xdr:from>
    <xdr:ext cx="469744" cy="259045"/>
    <xdr:sp macro="" textlink="">
      <xdr:nvSpPr>
        <xdr:cNvPr id="69" name="テキスト ボックス 68"/>
        <xdr:cNvSpPr txBox="1"/>
      </xdr:nvSpPr>
      <xdr:spPr>
        <a:xfrm>
          <a:off x="2673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8255</xdr:rowOff>
    </xdr:from>
    <xdr:to>
      <xdr:col>10</xdr:col>
      <xdr:colOff>114300</xdr:colOff>
      <xdr:row>36</xdr:row>
      <xdr:rowOff>73597</xdr:rowOff>
    </xdr:to>
    <xdr:cxnSp macro="">
      <xdr:nvCxnSpPr>
        <xdr:cNvPr id="70" name="直線コネクタ 69"/>
        <xdr:cNvCxnSpPr/>
      </xdr:nvCxnSpPr>
      <xdr:spPr>
        <a:xfrm flipV="1">
          <a:off x="1130300" y="6180455"/>
          <a:ext cx="889000" cy="6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51943</xdr:rowOff>
    </xdr:from>
    <xdr:to>
      <xdr:col>10</xdr:col>
      <xdr:colOff>165100</xdr:colOff>
      <xdr:row>35</xdr:row>
      <xdr:rowOff>153543</xdr:rowOff>
    </xdr:to>
    <xdr:sp macro="" textlink="">
      <xdr:nvSpPr>
        <xdr:cNvPr id="71" name="フローチャート: 判断 70"/>
        <xdr:cNvSpPr/>
      </xdr:nvSpPr>
      <xdr:spPr>
        <a:xfrm>
          <a:off x="1968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170070</xdr:rowOff>
    </xdr:from>
    <xdr:ext cx="469744" cy="259045"/>
    <xdr:sp macro="" textlink="">
      <xdr:nvSpPr>
        <xdr:cNvPr id="72" name="テキスト ボックス 71"/>
        <xdr:cNvSpPr txBox="1"/>
      </xdr:nvSpPr>
      <xdr:spPr>
        <a:xfrm>
          <a:off x="1784428"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65659</xdr:rowOff>
    </xdr:from>
    <xdr:to>
      <xdr:col>6</xdr:col>
      <xdr:colOff>38100</xdr:colOff>
      <xdr:row>35</xdr:row>
      <xdr:rowOff>167259</xdr:rowOff>
    </xdr:to>
    <xdr:sp macro="" textlink="">
      <xdr:nvSpPr>
        <xdr:cNvPr id="73" name="フローチャート: 判断 72"/>
        <xdr:cNvSpPr/>
      </xdr:nvSpPr>
      <xdr:spPr>
        <a:xfrm>
          <a:off x="1079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12336</xdr:rowOff>
    </xdr:from>
    <xdr:ext cx="469744" cy="259045"/>
    <xdr:sp macro="" textlink="">
      <xdr:nvSpPr>
        <xdr:cNvPr id="74" name="テキスト ボックス 73"/>
        <xdr:cNvSpPr txBox="1"/>
      </xdr:nvSpPr>
      <xdr:spPr>
        <a:xfrm>
          <a:off x="895428"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18605</xdr:rowOff>
    </xdr:from>
    <xdr:to>
      <xdr:col>24</xdr:col>
      <xdr:colOff>114300</xdr:colOff>
      <xdr:row>36</xdr:row>
      <xdr:rowOff>120205</xdr:rowOff>
    </xdr:to>
    <xdr:sp macro="" textlink="">
      <xdr:nvSpPr>
        <xdr:cNvPr id="80" name="楕円 79"/>
        <xdr:cNvSpPr/>
      </xdr:nvSpPr>
      <xdr:spPr>
        <a:xfrm>
          <a:off x="4584700" y="619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168482</xdr:rowOff>
    </xdr:from>
    <xdr:ext cx="469744" cy="259045"/>
    <xdr:sp macro="" textlink="">
      <xdr:nvSpPr>
        <xdr:cNvPr id="81" name="議会費該当値テキスト"/>
        <xdr:cNvSpPr txBox="1"/>
      </xdr:nvSpPr>
      <xdr:spPr>
        <a:xfrm>
          <a:off x="4686300" y="616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160528</xdr:rowOff>
    </xdr:from>
    <xdr:to>
      <xdr:col>20</xdr:col>
      <xdr:colOff>38100</xdr:colOff>
      <xdr:row>36</xdr:row>
      <xdr:rowOff>90678</xdr:rowOff>
    </xdr:to>
    <xdr:sp macro="" textlink="">
      <xdr:nvSpPr>
        <xdr:cNvPr id="82" name="楕円 81"/>
        <xdr:cNvSpPr/>
      </xdr:nvSpPr>
      <xdr:spPr>
        <a:xfrm>
          <a:off x="3746500" y="616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81805</xdr:rowOff>
    </xdr:from>
    <xdr:ext cx="469744" cy="259045"/>
    <xdr:sp macro="" textlink="">
      <xdr:nvSpPr>
        <xdr:cNvPr id="83" name="テキスト ボックス 82"/>
        <xdr:cNvSpPr txBox="1"/>
      </xdr:nvSpPr>
      <xdr:spPr>
        <a:xfrm>
          <a:off x="3562428" y="625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85280</xdr:rowOff>
    </xdr:from>
    <xdr:to>
      <xdr:col>15</xdr:col>
      <xdr:colOff>101600</xdr:colOff>
      <xdr:row>36</xdr:row>
      <xdr:rowOff>15430</xdr:rowOff>
    </xdr:to>
    <xdr:sp macro="" textlink="">
      <xdr:nvSpPr>
        <xdr:cNvPr id="84" name="楕円 83"/>
        <xdr:cNvSpPr/>
      </xdr:nvSpPr>
      <xdr:spPr>
        <a:xfrm>
          <a:off x="2857500" y="608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6557</xdr:rowOff>
    </xdr:from>
    <xdr:ext cx="469744" cy="259045"/>
    <xdr:sp macro="" textlink="">
      <xdr:nvSpPr>
        <xdr:cNvPr id="85" name="テキスト ボックス 84"/>
        <xdr:cNvSpPr txBox="1"/>
      </xdr:nvSpPr>
      <xdr:spPr>
        <a:xfrm>
          <a:off x="2673428" y="6178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128905</xdr:rowOff>
    </xdr:from>
    <xdr:to>
      <xdr:col>10</xdr:col>
      <xdr:colOff>165100</xdr:colOff>
      <xdr:row>36</xdr:row>
      <xdr:rowOff>59055</xdr:rowOff>
    </xdr:to>
    <xdr:sp macro="" textlink="">
      <xdr:nvSpPr>
        <xdr:cNvPr id="86" name="楕円 85"/>
        <xdr:cNvSpPr/>
      </xdr:nvSpPr>
      <xdr:spPr>
        <a:xfrm>
          <a:off x="1968500" y="612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50182</xdr:rowOff>
    </xdr:from>
    <xdr:ext cx="469744" cy="259045"/>
    <xdr:sp macro="" textlink="">
      <xdr:nvSpPr>
        <xdr:cNvPr id="87" name="テキスト ボックス 86"/>
        <xdr:cNvSpPr txBox="1"/>
      </xdr:nvSpPr>
      <xdr:spPr>
        <a:xfrm>
          <a:off x="1784428" y="622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22797</xdr:rowOff>
    </xdr:from>
    <xdr:to>
      <xdr:col>6</xdr:col>
      <xdr:colOff>38100</xdr:colOff>
      <xdr:row>36</xdr:row>
      <xdr:rowOff>124397</xdr:rowOff>
    </xdr:to>
    <xdr:sp macro="" textlink="">
      <xdr:nvSpPr>
        <xdr:cNvPr id="88" name="楕円 87"/>
        <xdr:cNvSpPr/>
      </xdr:nvSpPr>
      <xdr:spPr>
        <a:xfrm>
          <a:off x="1079500" y="619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115524</xdr:rowOff>
    </xdr:from>
    <xdr:ext cx="469744" cy="259045"/>
    <xdr:sp macro="" textlink="">
      <xdr:nvSpPr>
        <xdr:cNvPr id="89" name="テキスト ボックス 88"/>
        <xdr:cNvSpPr txBox="1"/>
      </xdr:nvSpPr>
      <xdr:spPr>
        <a:xfrm>
          <a:off x="895428" y="6287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42938</xdr:rowOff>
    </xdr:from>
    <xdr:to>
      <xdr:col>24</xdr:col>
      <xdr:colOff>62865</xdr:colOff>
      <xdr:row>58</xdr:row>
      <xdr:rowOff>12471</xdr:rowOff>
    </xdr:to>
    <xdr:cxnSp macro="">
      <xdr:nvCxnSpPr>
        <xdr:cNvPr id="111" name="直線コネクタ 110"/>
        <xdr:cNvCxnSpPr/>
      </xdr:nvCxnSpPr>
      <xdr:spPr>
        <a:xfrm flipV="1">
          <a:off x="4633595" y="8786888"/>
          <a:ext cx="1270" cy="116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16298</xdr:rowOff>
    </xdr:from>
    <xdr:ext cx="534377" cy="259045"/>
    <xdr:sp macro="" textlink="">
      <xdr:nvSpPr>
        <xdr:cNvPr id="112" name="総務費最小値テキスト"/>
        <xdr:cNvSpPr txBox="1"/>
      </xdr:nvSpPr>
      <xdr:spPr>
        <a:xfrm>
          <a:off x="4686300" y="99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12471</xdr:rowOff>
    </xdr:from>
    <xdr:to>
      <xdr:col>24</xdr:col>
      <xdr:colOff>152400</xdr:colOff>
      <xdr:row>58</xdr:row>
      <xdr:rowOff>12471</xdr:rowOff>
    </xdr:to>
    <xdr:cxnSp macro="">
      <xdr:nvCxnSpPr>
        <xdr:cNvPr id="113" name="直線コネクタ 112"/>
        <xdr:cNvCxnSpPr/>
      </xdr:nvCxnSpPr>
      <xdr:spPr>
        <a:xfrm>
          <a:off x="4546600" y="995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161065</xdr:rowOff>
    </xdr:from>
    <xdr:ext cx="599010" cy="259045"/>
    <xdr:sp macro="" textlink="">
      <xdr:nvSpPr>
        <xdr:cNvPr id="114" name="総務費最大値テキスト"/>
        <xdr:cNvSpPr txBox="1"/>
      </xdr:nvSpPr>
      <xdr:spPr>
        <a:xfrm>
          <a:off x="4686300" y="856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42938</xdr:rowOff>
    </xdr:from>
    <xdr:to>
      <xdr:col>24</xdr:col>
      <xdr:colOff>152400</xdr:colOff>
      <xdr:row>51</xdr:row>
      <xdr:rowOff>42938</xdr:rowOff>
    </xdr:to>
    <xdr:cxnSp macro="">
      <xdr:nvCxnSpPr>
        <xdr:cNvPr id="115" name="直線コネクタ 114"/>
        <xdr:cNvCxnSpPr/>
      </xdr:nvCxnSpPr>
      <xdr:spPr>
        <a:xfrm>
          <a:off x="4546600" y="878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60970</xdr:rowOff>
    </xdr:from>
    <xdr:to>
      <xdr:col>24</xdr:col>
      <xdr:colOff>63500</xdr:colOff>
      <xdr:row>56</xdr:row>
      <xdr:rowOff>124206</xdr:rowOff>
    </xdr:to>
    <xdr:cxnSp macro="">
      <xdr:nvCxnSpPr>
        <xdr:cNvPr id="116" name="直線コネクタ 115"/>
        <xdr:cNvCxnSpPr/>
      </xdr:nvCxnSpPr>
      <xdr:spPr>
        <a:xfrm>
          <a:off x="3797300" y="9662170"/>
          <a:ext cx="838200" cy="6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49442</xdr:rowOff>
    </xdr:from>
    <xdr:ext cx="534377" cy="259045"/>
    <xdr:sp macro="" textlink="">
      <xdr:nvSpPr>
        <xdr:cNvPr id="117" name="総務費平均値テキスト"/>
        <xdr:cNvSpPr txBox="1"/>
      </xdr:nvSpPr>
      <xdr:spPr>
        <a:xfrm>
          <a:off x="4686300" y="9479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26565</xdr:rowOff>
    </xdr:from>
    <xdr:to>
      <xdr:col>24</xdr:col>
      <xdr:colOff>114300</xdr:colOff>
      <xdr:row>56</xdr:row>
      <xdr:rowOff>128165</xdr:rowOff>
    </xdr:to>
    <xdr:sp macro="" textlink="">
      <xdr:nvSpPr>
        <xdr:cNvPr id="118" name="フローチャート: 判断 117"/>
        <xdr:cNvSpPr/>
      </xdr:nvSpPr>
      <xdr:spPr>
        <a:xfrm>
          <a:off x="4584700" y="962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60970</xdr:rowOff>
    </xdr:from>
    <xdr:to>
      <xdr:col>19</xdr:col>
      <xdr:colOff>177800</xdr:colOff>
      <xdr:row>57</xdr:row>
      <xdr:rowOff>45672</xdr:rowOff>
    </xdr:to>
    <xdr:cxnSp macro="">
      <xdr:nvCxnSpPr>
        <xdr:cNvPr id="119" name="直線コネクタ 118"/>
        <xdr:cNvCxnSpPr/>
      </xdr:nvCxnSpPr>
      <xdr:spPr>
        <a:xfrm flipV="1">
          <a:off x="2908300" y="9662170"/>
          <a:ext cx="889000" cy="15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41086</xdr:rowOff>
    </xdr:from>
    <xdr:to>
      <xdr:col>20</xdr:col>
      <xdr:colOff>38100</xdr:colOff>
      <xdr:row>56</xdr:row>
      <xdr:rowOff>142686</xdr:rowOff>
    </xdr:to>
    <xdr:sp macro="" textlink="">
      <xdr:nvSpPr>
        <xdr:cNvPr id="120" name="フローチャート: 判断 119"/>
        <xdr:cNvSpPr/>
      </xdr:nvSpPr>
      <xdr:spPr>
        <a:xfrm>
          <a:off x="37465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133813</xdr:rowOff>
    </xdr:from>
    <xdr:ext cx="534377" cy="259045"/>
    <xdr:sp macro="" textlink="">
      <xdr:nvSpPr>
        <xdr:cNvPr id="121" name="テキスト ボックス 120"/>
        <xdr:cNvSpPr txBox="1"/>
      </xdr:nvSpPr>
      <xdr:spPr>
        <a:xfrm>
          <a:off x="3530111" y="973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45672</xdr:rowOff>
    </xdr:from>
    <xdr:to>
      <xdr:col>15</xdr:col>
      <xdr:colOff>50800</xdr:colOff>
      <xdr:row>57</xdr:row>
      <xdr:rowOff>92933</xdr:rowOff>
    </xdr:to>
    <xdr:cxnSp macro="">
      <xdr:nvCxnSpPr>
        <xdr:cNvPr id="122" name="直線コネクタ 121"/>
        <xdr:cNvCxnSpPr/>
      </xdr:nvCxnSpPr>
      <xdr:spPr>
        <a:xfrm flipV="1">
          <a:off x="2019300" y="9818322"/>
          <a:ext cx="889000" cy="4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54487</xdr:rowOff>
    </xdr:from>
    <xdr:to>
      <xdr:col>15</xdr:col>
      <xdr:colOff>101600</xdr:colOff>
      <xdr:row>56</xdr:row>
      <xdr:rowOff>156087</xdr:rowOff>
    </xdr:to>
    <xdr:sp macro="" textlink="">
      <xdr:nvSpPr>
        <xdr:cNvPr id="123" name="フローチャート: 判断 122"/>
        <xdr:cNvSpPr/>
      </xdr:nvSpPr>
      <xdr:spPr>
        <a:xfrm>
          <a:off x="2857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1164</xdr:rowOff>
    </xdr:from>
    <xdr:ext cx="534377" cy="259045"/>
    <xdr:sp macro="" textlink="">
      <xdr:nvSpPr>
        <xdr:cNvPr id="124" name="テキスト ボックス 123"/>
        <xdr:cNvSpPr txBox="1"/>
      </xdr:nvSpPr>
      <xdr:spPr>
        <a:xfrm>
          <a:off x="2641111" y="94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2687</xdr:rowOff>
    </xdr:from>
    <xdr:to>
      <xdr:col>10</xdr:col>
      <xdr:colOff>114300</xdr:colOff>
      <xdr:row>57</xdr:row>
      <xdr:rowOff>92933</xdr:rowOff>
    </xdr:to>
    <xdr:cxnSp macro="">
      <xdr:nvCxnSpPr>
        <xdr:cNvPr id="125" name="直線コネクタ 124"/>
        <xdr:cNvCxnSpPr/>
      </xdr:nvCxnSpPr>
      <xdr:spPr>
        <a:xfrm>
          <a:off x="1130300" y="9775337"/>
          <a:ext cx="889000" cy="9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6" name="フローチャート: 判断 125"/>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139773</xdr:rowOff>
    </xdr:from>
    <xdr:ext cx="534377" cy="259045"/>
    <xdr:sp macro="" textlink="">
      <xdr:nvSpPr>
        <xdr:cNvPr id="127" name="テキスト ボックス 126"/>
        <xdr:cNvSpPr txBox="1"/>
      </xdr:nvSpPr>
      <xdr:spPr>
        <a:xfrm>
          <a:off x="1752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28" name="フローチャート: 判断 127"/>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169706</xdr:rowOff>
    </xdr:from>
    <xdr:ext cx="534377" cy="259045"/>
    <xdr:sp macro="" textlink="">
      <xdr:nvSpPr>
        <xdr:cNvPr id="129" name="テキスト ボックス 128"/>
        <xdr:cNvSpPr txBox="1"/>
      </xdr:nvSpPr>
      <xdr:spPr>
        <a:xfrm>
          <a:off x="863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73406</xdr:rowOff>
    </xdr:from>
    <xdr:to>
      <xdr:col>24</xdr:col>
      <xdr:colOff>114300</xdr:colOff>
      <xdr:row>57</xdr:row>
      <xdr:rowOff>3556</xdr:rowOff>
    </xdr:to>
    <xdr:sp macro="" textlink="">
      <xdr:nvSpPr>
        <xdr:cNvPr id="135" name="楕円 134"/>
        <xdr:cNvSpPr/>
      </xdr:nvSpPr>
      <xdr:spPr>
        <a:xfrm>
          <a:off x="4584700" y="967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51833</xdr:rowOff>
    </xdr:from>
    <xdr:ext cx="534377" cy="259045"/>
    <xdr:sp macro="" textlink="">
      <xdr:nvSpPr>
        <xdr:cNvPr id="136" name="総務費該当値テキスト"/>
        <xdr:cNvSpPr txBox="1"/>
      </xdr:nvSpPr>
      <xdr:spPr>
        <a:xfrm>
          <a:off x="4686300" y="965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10170</xdr:rowOff>
    </xdr:from>
    <xdr:to>
      <xdr:col>20</xdr:col>
      <xdr:colOff>38100</xdr:colOff>
      <xdr:row>56</xdr:row>
      <xdr:rowOff>111770</xdr:rowOff>
    </xdr:to>
    <xdr:sp macro="" textlink="">
      <xdr:nvSpPr>
        <xdr:cNvPr id="137" name="楕円 136"/>
        <xdr:cNvSpPr/>
      </xdr:nvSpPr>
      <xdr:spPr>
        <a:xfrm>
          <a:off x="3746500" y="961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128297</xdr:rowOff>
    </xdr:from>
    <xdr:ext cx="534377" cy="259045"/>
    <xdr:sp macro="" textlink="">
      <xdr:nvSpPr>
        <xdr:cNvPr id="138" name="テキスト ボックス 137"/>
        <xdr:cNvSpPr txBox="1"/>
      </xdr:nvSpPr>
      <xdr:spPr>
        <a:xfrm>
          <a:off x="3530111" y="938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166322</xdr:rowOff>
    </xdr:from>
    <xdr:to>
      <xdr:col>15</xdr:col>
      <xdr:colOff>101600</xdr:colOff>
      <xdr:row>57</xdr:row>
      <xdr:rowOff>96472</xdr:rowOff>
    </xdr:to>
    <xdr:sp macro="" textlink="">
      <xdr:nvSpPr>
        <xdr:cNvPr id="139" name="楕円 138"/>
        <xdr:cNvSpPr/>
      </xdr:nvSpPr>
      <xdr:spPr>
        <a:xfrm>
          <a:off x="2857500" y="976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87599</xdr:rowOff>
    </xdr:from>
    <xdr:ext cx="534377" cy="259045"/>
    <xdr:sp macro="" textlink="">
      <xdr:nvSpPr>
        <xdr:cNvPr id="140" name="テキスト ボックス 139"/>
        <xdr:cNvSpPr txBox="1"/>
      </xdr:nvSpPr>
      <xdr:spPr>
        <a:xfrm>
          <a:off x="2641111" y="986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42133</xdr:rowOff>
    </xdr:from>
    <xdr:to>
      <xdr:col>10</xdr:col>
      <xdr:colOff>165100</xdr:colOff>
      <xdr:row>57</xdr:row>
      <xdr:rowOff>143733</xdr:rowOff>
    </xdr:to>
    <xdr:sp macro="" textlink="">
      <xdr:nvSpPr>
        <xdr:cNvPr id="141" name="楕円 140"/>
        <xdr:cNvSpPr/>
      </xdr:nvSpPr>
      <xdr:spPr>
        <a:xfrm>
          <a:off x="1968500" y="981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134860</xdr:rowOff>
    </xdr:from>
    <xdr:ext cx="534377" cy="259045"/>
    <xdr:sp macro="" textlink="">
      <xdr:nvSpPr>
        <xdr:cNvPr id="142" name="テキスト ボックス 141"/>
        <xdr:cNvSpPr txBox="1"/>
      </xdr:nvSpPr>
      <xdr:spPr>
        <a:xfrm>
          <a:off x="1752111" y="990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123337</xdr:rowOff>
    </xdr:from>
    <xdr:to>
      <xdr:col>6</xdr:col>
      <xdr:colOff>38100</xdr:colOff>
      <xdr:row>57</xdr:row>
      <xdr:rowOff>53487</xdr:rowOff>
    </xdr:to>
    <xdr:sp macro="" textlink="">
      <xdr:nvSpPr>
        <xdr:cNvPr id="143" name="楕円 142"/>
        <xdr:cNvSpPr/>
      </xdr:nvSpPr>
      <xdr:spPr>
        <a:xfrm>
          <a:off x="1079500" y="972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44614</xdr:rowOff>
    </xdr:from>
    <xdr:ext cx="534377" cy="259045"/>
    <xdr:sp macro="" textlink="">
      <xdr:nvSpPr>
        <xdr:cNvPr id="144" name="テキスト ボックス 143"/>
        <xdr:cNvSpPr txBox="1"/>
      </xdr:nvSpPr>
      <xdr:spPr>
        <a:xfrm>
          <a:off x="863111" y="981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112001</xdr:rowOff>
    </xdr:from>
    <xdr:to>
      <xdr:col>24</xdr:col>
      <xdr:colOff>62865</xdr:colOff>
      <xdr:row>78</xdr:row>
      <xdr:rowOff>114745</xdr:rowOff>
    </xdr:to>
    <xdr:cxnSp macro="">
      <xdr:nvCxnSpPr>
        <xdr:cNvPr id="169" name="直線コネクタ 168"/>
        <xdr:cNvCxnSpPr/>
      </xdr:nvCxnSpPr>
      <xdr:spPr>
        <a:xfrm flipV="1">
          <a:off x="4633595" y="12113501"/>
          <a:ext cx="1270" cy="1374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118572</xdr:rowOff>
    </xdr:from>
    <xdr:ext cx="599010" cy="259045"/>
    <xdr:sp macro="" textlink="">
      <xdr:nvSpPr>
        <xdr:cNvPr id="170" name="民生費最小値テキスト"/>
        <xdr:cNvSpPr txBox="1"/>
      </xdr:nvSpPr>
      <xdr:spPr>
        <a:xfrm>
          <a:off x="4686300" y="1349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114745</xdr:rowOff>
    </xdr:from>
    <xdr:to>
      <xdr:col>24</xdr:col>
      <xdr:colOff>152400</xdr:colOff>
      <xdr:row>78</xdr:row>
      <xdr:rowOff>114745</xdr:rowOff>
    </xdr:to>
    <xdr:cxnSp macro="">
      <xdr:nvCxnSpPr>
        <xdr:cNvPr id="171" name="直線コネクタ 170"/>
        <xdr:cNvCxnSpPr/>
      </xdr:nvCxnSpPr>
      <xdr:spPr>
        <a:xfrm>
          <a:off x="4546600" y="1348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58678</xdr:rowOff>
    </xdr:from>
    <xdr:ext cx="599010" cy="259045"/>
    <xdr:sp macro="" textlink="">
      <xdr:nvSpPr>
        <xdr:cNvPr id="172" name="民生費最大値テキスト"/>
        <xdr:cNvSpPr txBox="1"/>
      </xdr:nvSpPr>
      <xdr:spPr>
        <a:xfrm>
          <a:off x="4686300" y="1188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112001</xdr:rowOff>
    </xdr:from>
    <xdr:to>
      <xdr:col>24</xdr:col>
      <xdr:colOff>152400</xdr:colOff>
      <xdr:row>70</xdr:row>
      <xdr:rowOff>112001</xdr:rowOff>
    </xdr:to>
    <xdr:cxnSp macro="">
      <xdr:nvCxnSpPr>
        <xdr:cNvPr id="173" name="直線コネクタ 172"/>
        <xdr:cNvCxnSpPr/>
      </xdr:nvCxnSpPr>
      <xdr:spPr>
        <a:xfrm>
          <a:off x="4546600" y="1211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131905</xdr:rowOff>
    </xdr:from>
    <xdr:to>
      <xdr:col>24</xdr:col>
      <xdr:colOff>63500</xdr:colOff>
      <xdr:row>77</xdr:row>
      <xdr:rowOff>1229</xdr:rowOff>
    </xdr:to>
    <xdr:cxnSp macro="">
      <xdr:nvCxnSpPr>
        <xdr:cNvPr id="174" name="直線コネクタ 173"/>
        <xdr:cNvCxnSpPr/>
      </xdr:nvCxnSpPr>
      <xdr:spPr>
        <a:xfrm flipV="1">
          <a:off x="3797300" y="13162105"/>
          <a:ext cx="838200" cy="40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105559</xdr:rowOff>
    </xdr:from>
    <xdr:ext cx="599010" cy="259045"/>
    <xdr:sp macro="" textlink="">
      <xdr:nvSpPr>
        <xdr:cNvPr id="175" name="民生費平均値テキスト"/>
        <xdr:cNvSpPr txBox="1"/>
      </xdr:nvSpPr>
      <xdr:spPr>
        <a:xfrm>
          <a:off x="4686300" y="12792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82682</xdr:rowOff>
    </xdr:from>
    <xdr:to>
      <xdr:col>24</xdr:col>
      <xdr:colOff>114300</xdr:colOff>
      <xdr:row>76</xdr:row>
      <xdr:rowOff>12832</xdr:rowOff>
    </xdr:to>
    <xdr:sp macro="" textlink="">
      <xdr:nvSpPr>
        <xdr:cNvPr id="176" name="フローチャート: 判断 175"/>
        <xdr:cNvSpPr/>
      </xdr:nvSpPr>
      <xdr:spPr>
        <a:xfrm>
          <a:off x="45847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1229</xdr:rowOff>
    </xdr:from>
    <xdr:to>
      <xdr:col>19</xdr:col>
      <xdr:colOff>177800</xdr:colOff>
      <xdr:row>77</xdr:row>
      <xdr:rowOff>45044</xdr:rowOff>
    </xdr:to>
    <xdr:cxnSp macro="">
      <xdr:nvCxnSpPr>
        <xdr:cNvPr id="177" name="直線コネクタ 176"/>
        <xdr:cNvCxnSpPr/>
      </xdr:nvCxnSpPr>
      <xdr:spPr>
        <a:xfrm flipV="1">
          <a:off x="2908300" y="13202879"/>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93266</xdr:rowOff>
    </xdr:from>
    <xdr:to>
      <xdr:col>20</xdr:col>
      <xdr:colOff>38100</xdr:colOff>
      <xdr:row>76</xdr:row>
      <xdr:rowOff>23416</xdr:rowOff>
    </xdr:to>
    <xdr:sp macro="" textlink="">
      <xdr:nvSpPr>
        <xdr:cNvPr id="178" name="フローチャート: 判断 177"/>
        <xdr:cNvSpPr/>
      </xdr:nvSpPr>
      <xdr:spPr>
        <a:xfrm>
          <a:off x="3746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39943</xdr:rowOff>
    </xdr:from>
    <xdr:ext cx="599010" cy="259045"/>
    <xdr:sp macro="" textlink="">
      <xdr:nvSpPr>
        <xdr:cNvPr id="179" name="テキスト ボックス 178"/>
        <xdr:cNvSpPr txBox="1"/>
      </xdr:nvSpPr>
      <xdr:spPr>
        <a:xfrm>
          <a:off x="3497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35077</xdr:rowOff>
    </xdr:from>
    <xdr:to>
      <xdr:col>15</xdr:col>
      <xdr:colOff>50800</xdr:colOff>
      <xdr:row>77</xdr:row>
      <xdr:rowOff>45044</xdr:rowOff>
    </xdr:to>
    <xdr:cxnSp macro="">
      <xdr:nvCxnSpPr>
        <xdr:cNvPr id="180" name="直線コネクタ 179"/>
        <xdr:cNvCxnSpPr/>
      </xdr:nvCxnSpPr>
      <xdr:spPr>
        <a:xfrm>
          <a:off x="2019300" y="13236727"/>
          <a:ext cx="889000" cy="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157846</xdr:rowOff>
    </xdr:from>
    <xdr:to>
      <xdr:col>15</xdr:col>
      <xdr:colOff>101600</xdr:colOff>
      <xdr:row>76</xdr:row>
      <xdr:rowOff>87996</xdr:rowOff>
    </xdr:to>
    <xdr:sp macro="" textlink="">
      <xdr:nvSpPr>
        <xdr:cNvPr id="181" name="フローチャート: 判断 180"/>
        <xdr:cNvSpPr/>
      </xdr:nvSpPr>
      <xdr:spPr>
        <a:xfrm>
          <a:off x="2857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104522</xdr:rowOff>
    </xdr:from>
    <xdr:ext cx="599010" cy="259045"/>
    <xdr:sp macro="" textlink="">
      <xdr:nvSpPr>
        <xdr:cNvPr id="182" name="テキスト ボックス 181"/>
        <xdr:cNvSpPr txBox="1"/>
      </xdr:nvSpPr>
      <xdr:spPr>
        <a:xfrm>
          <a:off x="2608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35077</xdr:rowOff>
    </xdr:from>
    <xdr:to>
      <xdr:col>10</xdr:col>
      <xdr:colOff>114300</xdr:colOff>
      <xdr:row>77</xdr:row>
      <xdr:rowOff>112717</xdr:rowOff>
    </xdr:to>
    <xdr:cxnSp macro="">
      <xdr:nvCxnSpPr>
        <xdr:cNvPr id="183" name="直線コネクタ 182"/>
        <xdr:cNvCxnSpPr/>
      </xdr:nvCxnSpPr>
      <xdr:spPr>
        <a:xfrm flipV="1">
          <a:off x="1130300" y="13236727"/>
          <a:ext cx="889000" cy="7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43439</xdr:rowOff>
    </xdr:from>
    <xdr:to>
      <xdr:col>10</xdr:col>
      <xdr:colOff>165100</xdr:colOff>
      <xdr:row>76</xdr:row>
      <xdr:rowOff>145039</xdr:rowOff>
    </xdr:to>
    <xdr:sp macro="" textlink="">
      <xdr:nvSpPr>
        <xdr:cNvPr id="184" name="フローチャート: 判断 183"/>
        <xdr:cNvSpPr/>
      </xdr:nvSpPr>
      <xdr:spPr>
        <a:xfrm>
          <a:off x="1968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161566</xdr:rowOff>
    </xdr:from>
    <xdr:ext cx="599010" cy="259045"/>
    <xdr:sp macro="" textlink="">
      <xdr:nvSpPr>
        <xdr:cNvPr id="185" name="テキスト ボックス 184"/>
        <xdr:cNvSpPr txBox="1"/>
      </xdr:nvSpPr>
      <xdr:spPr>
        <a:xfrm>
          <a:off x="1719795"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70543</xdr:rowOff>
    </xdr:from>
    <xdr:to>
      <xdr:col>6</xdr:col>
      <xdr:colOff>38100</xdr:colOff>
      <xdr:row>77</xdr:row>
      <xdr:rowOff>693</xdr:rowOff>
    </xdr:to>
    <xdr:sp macro="" textlink="">
      <xdr:nvSpPr>
        <xdr:cNvPr id="186" name="フローチャート: 判断 185"/>
        <xdr:cNvSpPr/>
      </xdr:nvSpPr>
      <xdr:spPr>
        <a:xfrm>
          <a:off x="1079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17221</xdr:rowOff>
    </xdr:from>
    <xdr:ext cx="599010" cy="259045"/>
    <xdr:sp macro="" textlink="">
      <xdr:nvSpPr>
        <xdr:cNvPr id="187" name="テキスト ボックス 186"/>
        <xdr:cNvSpPr txBox="1"/>
      </xdr:nvSpPr>
      <xdr:spPr>
        <a:xfrm>
          <a:off x="830795" y="1287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81105</xdr:rowOff>
    </xdr:from>
    <xdr:to>
      <xdr:col>24</xdr:col>
      <xdr:colOff>114300</xdr:colOff>
      <xdr:row>77</xdr:row>
      <xdr:rowOff>11255</xdr:rowOff>
    </xdr:to>
    <xdr:sp macro="" textlink="">
      <xdr:nvSpPr>
        <xdr:cNvPr id="193" name="楕円 192"/>
        <xdr:cNvSpPr/>
      </xdr:nvSpPr>
      <xdr:spPr>
        <a:xfrm>
          <a:off x="4584700" y="1311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59532</xdr:rowOff>
    </xdr:from>
    <xdr:ext cx="599010" cy="259045"/>
    <xdr:sp macro="" textlink="">
      <xdr:nvSpPr>
        <xdr:cNvPr id="194" name="民生費該当値テキスト"/>
        <xdr:cNvSpPr txBox="1"/>
      </xdr:nvSpPr>
      <xdr:spPr>
        <a:xfrm>
          <a:off x="4686300" y="13089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121879</xdr:rowOff>
    </xdr:from>
    <xdr:to>
      <xdr:col>20</xdr:col>
      <xdr:colOff>38100</xdr:colOff>
      <xdr:row>77</xdr:row>
      <xdr:rowOff>52029</xdr:rowOff>
    </xdr:to>
    <xdr:sp macro="" textlink="">
      <xdr:nvSpPr>
        <xdr:cNvPr id="195" name="楕円 194"/>
        <xdr:cNvSpPr/>
      </xdr:nvSpPr>
      <xdr:spPr>
        <a:xfrm>
          <a:off x="3746500" y="1315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43156</xdr:rowOff>
    </xdr:from>
    <xdr:ext cx="599010" cy="259045"/>
    <xdr:sp macro="" textlink="">
      <xdr:nvSpPr>
        <xdr:cNvPr id="196" name="テキスト ボックス 195"/>
        <xdr:cNvSpPr txBox="1"/>
      </xdr:nvSpPr>
      <xdr:spPr>
        <a:xfrm>
          <a:off x="3497795" y="13244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165694</xdr:rowOff>
    </xdr:from>
    <xdr:to>
      <xdr:col>15</xdr:col>
      <xdr:colOff>101600</xdr:colOff>
      <xdr:row>77</xdr:row>
      <xdr:rowOff>95844</xdr:rowOff>
    </xdr:to>
    <xdr:sp macro="" textlink="">
      <xdr:nvSpPr>
        <xdr:cNvPr id="197" name="楕円 196"/>
        <xdr:cNvSpPr/>
      </xdr:nvSpPr>
      <xdr:spPr>
        <a:xfrm>
          <a:off x="2857500" y="1319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86971</xdr:rowOff>
    </xdr:from>
    <xdr:ext cx="599010" cy="259045"/>
    <xdr:sp macro="" textlink="">
      <xdr:nvSpPr>
        <xdr:cNvPr id="198" name="テキスト ボックス 197"/>
        <xdr:cNvSpPr txBox="1"/>
      </xdr:nvSpPr>
      <xdr:spPr>
        <a:xfrm>
          <a:off x="2608795" y="13288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155727</xdr:rowOff>
    </xdr:from>
    <xdr:to>
      <xdr:col>10</xdr:col>
      <xdr:colOff>165100</xdr:colOff>
      <xdr:row>77</xdr:row>
      <xdr:rowOff>85877</xdr:rowOff>
    </xdr:to>
    <xdr:sp macro="" textlink="">
      <xdr:nvSpPr>
        <xdr:cNvPr id="199" name="楕円 198"/>
        <xdr:cNvSpPr/>
      </xdr:nvSpPr>
      <xdr:spPr>
        <a:xfrm>
          <a:off x="1968500" y="1318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77004</xdr:rowOff>
    </xdr:from>
    <xdr:ext cx="599010" cy="259045"/>
    <xdr:sp macro="" textlink="">
      <xdr:nvSpPr>
        <xdr:cNvPr id="200" name="テキスト ボックス 199"/>
        <xdr:cNvSpPr txBox="1"/>
      </xdr:nvSpPr>
      <xdr:spPr>
        <a:xfrm>
          <a:off x="1719795" y="1327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61917</xdr:rowOff>
    </xdr:from>
    <xdr:to>
      <xdr:col>6</xdr:col>
      <xdr:colOff>38100</xdr:colOff>
      <xdr:row>77</xdr:row>
      <xdr:rowOff>163517</xdr:rowOff>
    </xdr:to>
    <xdr:sp macro="" textlink="">
      <xdr:nvSpPr>
        <xdr:cNvPr id="201" name="楕円 200"/>
        <xdr:cNvSpPr/>
      </xdr:nvSpPr>
      <xdr:spPr>
        <a:xfrm>
          <a:off x="1079500" y="1326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154644</xdr:rowOff>
    </xdr:from>
    <xdr:ext cx="599010" cy="259045"/>
    <xdr:sp macro="" textlink="">
      <xdr:nvSpPr>
        <xdr:cNvPr id="202" name="テキスト ボックス 201"/>
        <xdr:cNvSpPr txBox="1"/>
      </xdr:nvSpPr>
      <xdr:spPr>
        <a:xfrm>
          <a:off x="830795" y="1335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85034</xdr:rowOff>
    </xdr:from>
    <xdr:to>
      <xdr:col>24</xdr:col>
      <xdr:colOff>62865</xdr:colOff>
      <xdr:row>98</xdr:row>
      <xdr:rowOff>66061</xdr:rowOff>
    </xdr:to>
    <xdr:cxnSp macro="">
      <xdr:nvCxnSpPr>
        <xdr:cNvPr id="226" name="直線コネクタ 225"/>
        <xdr:cNvCxnSpPr/>
      </xdr:nvCxnSpPr>
      <xdr:spPr>
        <a:xfrm flipV="1">
          <a:off x="4633595" y="15515534"/>
          <a:ext cx="1270" cy="135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69888</xdr:rowOff>
    </xdr:from>
    <xdr:ext cx="534377" cy="259045"/>
    <xdr:sp macro="" textlink="">
      <xdr:nvSpPr>
        <xdr:cNvPr id="227" name="衛生費最小値テキスト"/>
        <xdr:cNvSpPr txBox="1"/>
      </xdr:nvSpPr>
      <xdr:spPr>
        <a:xfrm>
          <a:off x="4686300" y="168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66061</xdr:rowOff>
    </xdr:from>
    <xdr:to>
      <xdr:col>24</xdr:col>
      <xdr:colOff>152400</xdr:colOff>
      <xdr:row>98</xdr:row>
      <xdr:rowOff>66061</xdr:rowOff>
    </xdr:to>
    <xdr:cxnSp macro="">
      <xdr:nvCxnSpPr>
        <xdr:cNvPr id="228" name="直線コネクタ 227"/>
        <xdr:cNvCxnSpPr/>
      </xdr:nvCxnSpPr>
      <xdr:spPr>
        <a:xfrm>
          <a:off x="4546600" y="1686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31711</xdr:rowOff>
    </xdr:from>
    <xdr:ext cx="599010" cy="259045"/>
    <xdr:sp macro="" textlink="">
      <xdr:nvSpPr>
        <xdr:cNvPr id="229" name="衛生費最大値テキスト"/>
        <xdr:cNvSpPr txBox="1"/>
      </xdr:nvSpPr>
      <xdr:spPr>
        <a:xfrm>
          <a:off x="4686300" y="152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85034</xdr:rowOff>
    </xdr:from>
    <xdr:to>
      <xdr:col>24</xdr:col>
      <xdr:colOff>152400</xdr:colOff>
      <xdr:row>90</xdr:row>
      <xdr:rowOff>85034</xdr:rowOff>
    </xdr:to>
    <xdr:cxnSp macro="">
      <xdr:nvCxnSpPr>
        <xdr:cNvPr id="230" name="直線コネクタ 229"/>
        <xdr:cNvCxnSpPr/>
      </xdr:nvCxnSpPr>
      <xdr:spPr>
        <a:xfrm>
          <a:off x="4546600" y="1551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58913</xdr:rowOff>
    </xdr:from>
    <xdr:to>
      <xdr:col>24</xdr:col>
      <xdr:colOff>63500</xdr:colOff>
      <xdr:row>97</xdr:row>
      <xdr:rowOff>84296</xdr:rowOff>
    </xdr:to>
    <xdr:cxnSp macro="">
      <xdr:nvCxnSpPr>
        <xdr:cNvPr id="231" name="直線コネクタ 230"/>
        <xdr:cNvCxnSpPr/>
      </xdr:nvCxnSpPr>
      <xdr:spPr>
        <a:xfrm>
          <a:off x="3797300" y="16518113"/>
          <a:ext cx="838200" cy="196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124151</xdr:rowOff>
    </xdr:from>
    <xdr:ext cx="534377" cy="259045"/>
    <xdr:sp macro="" textlink="">
      <xdr:nvSpPr>
        <xdr:cNvPr id="232" name="衛生費平均値テキスト"/>
        <xdr:cNvSpPr txBox="1"/>
      </xdr:nvSpPr>
      <xdr:spPr>
        <a:xfrm>
          <a:off x="4686300" y="1641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101274</xdr:rowOff>
    </xdr:from>
    <xdr:to>
      <xdr:col>24</xdr:col>
      <xdr:colOff>114300</xdr:colOff>
      <xdr:row>97</xdr:row>
      <xdr:rowOff>31424</xdr:rowOff>
    </xdr:to>
    <xdr:sp macro="" textlink="">
      <xdr:nvSpPr>
        <xdr:cNvPr id="233" name="フローチャート: 判断 232"/>
        <xdr:cNvSpPr/>
      </xdr:nvSpPr>
      <xdr:spPr>
        <a:xfrm>
          <a:off x="45847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58913</xdr:rowOff>
    </xdr:from>
    <xdr:to>
      <xdr:col>19</xdr:col>
      <xdr:colOff>177800</xdr:colOff>
      <xdr:row>96</xdr:row>
      <xdr:rowOff>167940</xdr:rowOff>
    </xdr:to>
    <xdr:cxnSp macro="">
      <xdr:nvCxnSpPr>
        <xdr:cNvPr id="234" name="直線コネクタ 233"/>
        <xdr:cNvCxnSpPr/>
      </xdr:nvCxnSpPr>
      <xdr:spPr>
        <a:xfrm flipV="1">
          <a:off x="2908300" y="16518113"/>
          <a:ext cx="889000" cy="109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99826</xdr:rowOff>
    </xdr:from>
    <xdr:to>
      <xdr:col>20</xdr:col>
      <xdr:colOff>38100</xdr:colOff>
      <xdr:row>97</xdr:row>
      <xdr:rowOff>29976</xdr:rowOff>
    </xdr:to>
    <xdr:sp macro="" textlink="">
      <xdr:nvSpPr>
        <xdr:cNvPr id="235" name="フローチャート: 判断 234"/>
        <xdr:cNvSpPr/>
      </xdr:nvSpPr>
      <xdr:spPr>
        <a:xfrm>
          <a:off x="3746500" y="16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21103</xdr:rowOff>
    </xdr:from>
    <xdr:ext cx="534377" cy="259045"/>
    <xdr:sp macro="" textlink="">
      <xdr:nvSpPr>
        <xdr:cNvPr id="236" name="テキスト ボックス 235"/>
        <xdr:cNvSpPr txBox="1"/>
      </xdr:nvSpPr>
      <xdr:spPr>
        <a:xfrm>
          <a:off x="3530111" y="1665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167940</xdr:rowOff>
    </xdr:from>
    <xdr:to>
      <xdr:col>15</xdr:col>
      <xdr:colOff>50800</xdr:colOff>
      <xdr:row>97</xdr:row>
      <xdr:rowOff>70061</xdr:rowOff>
    </xdr:to>
    <xdr:cxnSp macro="">
      <xdr:nvCxnSpPr>
        <xdr:cNvPr id="237" name="直線コネクタ 236"/>
        <xdr:cNvCxnSpPr/>
      </xdr:nvCxnSpPr>
      <xdr:spPr>
        <a:xfrm flipV="1">
          <a:off x="2019300" y="16627140"/>
          <a:ext cx="889000" cy="7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117232</xdr:rowOff>
    </xdr:from>
    <xdr:to>
      <xdr:col>15</xdr:col>
      <xdr:colOff>101600</xdr:colOff>
      <xdr:row>97</xdr:row>
      <xdr:rowOff>47382</xdr:rowOff>
    </xdr:to>
    <xdr:sp macro="" textlink="">
      <xdr:nvSpPr>
        <xdr:cNvPr id="238" name="フローチャート: 判断 237"/>
        <xdr:cNvSpPr/>
      </xdr:nvSpPr>
      <xdr:spPr>
        <a:xfrm>
          <a:off x="2857500" y="165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38509</xdr:rowOff>
    </xdr:from>
    <xdr:ext cx="534377" cy="259045"/>
    <xdr:sp macro="" textlink="">
      <xdr:nvSpPr>
        <xdr:cNvPr id="239" name="テキスト ボックス 238"/>
        <xdr:cNvSpPr txBox="1"/>
      </xdr:nvSpPr>
      <xdr:spPr>
        <a:xfrm>
          <a:off x="2641111" y="166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70061</xdr:rowOff>
    </xdr:from>
    <xdr:to>
      <xdr:col>10</xdr:col>
      <xdr:colOff>114300</xdr:colOff>
      <xdr:row>97</xdr:row>
      <xdr:rowOff>73864</xdr:rowOff>
    </xdr:to>
    <xdr:cxnSp macro="">
      <xdr:nvCxnSpPr>
        <xdr:cNvPr id="240" name="直線コネクタ 239"/>
        <xdr:cNvCxnSpPr/>
      </xdr:nvCxnSpPr>
      <xdr:spPr>
        <a:xfrm flipV="1">
          <a:off x="1130300" y="16700711"/>
          <a:ext cx="889000" cy="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125895</xdr:rowOff>
    </xdr:from>
    <xdr:to>
      <xdr:col>10</xdr:col>
      <xdr:colOff>165100</xdr:colOff>
      <xdr:row>97</xdr:row>
      <xdr:rowOff>56045</xdr:rowOff>
    </xdr:to>
    <xdr:sp macro="" textlink="">
      <xdr:nvSpPr>
        <xdr:cNvPr id="241" name="フローチャート: 判断 240"/>
        <xdr:cNvSpPr/>
      </xdr:nvSpPr>
      <xdr:spPr>
        <a:xfrm>
          <a:off x="1968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72572</xdr:rowOff>
    </xdr:from>
    <xdr:ext cx="534377" cy="259045"/>
    <xdr:sp macro="" textlink="">
      <xdr:nvSpPr>
        <xdr:cNvPr id="242" name="テキスト ボックス 241"/>
        <xdr:cNvSpPr txBox="1"/>
      </xdr:nvSpPr>
      <xdr:spPr>
        <a:xfrm>
          <a:off x="1752111" y="1636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151704</xdr:rowOff>
    </xdr:from>
    <xdr:to>
      <xdr:col>6</xdr:col>
      <xdr:colOff>38100</xdr:colOff>
      <xdr:row>97</xdr:row>
      <xdr:rowOff>81854</xdr:rowOff>
    </xdr:to>
    <xdr:sp macro="" textlink="">
      <xdr:nvSpPr>
        <xdr:cNvPr id="243" name="フローチャート: 判断 242"/>
        <xdr:cNvSpPr/>
      </xdr:nvSpPr>
      <xdr:spPr>
        <a:xfrm>
          <a:off x="1079500" y="1661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98381</xdr:rowOff>
    </xdr:from>
    <xdr:ext cx="534377" cy="259045"/>
    <xdr:sp macro="" textlink="">
      <xdr:nvSpPr>
        <xdr:cNvPr id="244" name="テキスト ボックス 243"/>
        <xdr:cNvSpPr txBox="1"/>
      </xdr:nvSpPr>
      <xdr:spPr>
        <a:xfrm>
          <a:off x="863111" y="1638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33496</xdr:rowOff>
    </xdr:from>
    <xdr:to>
      <xdr:col>24</xdr:col>
      <xdr:colOff>114300</xdr:colOff>
      <xdr:row>97</xdr:row>
      <xdr:rowOff>135096</xdr:rowOff>
    </xdr:to>
    <xdr:sp macro="" textlink="">
      <xdr:nvSpPr>
        <xdr:cNvPr id="250" name="楕円 249"/>
        <xdr:cNvSpPr/>
      </xdr:nvSpPr>
      <xdr:spPr>
        <a:xfrm>
          <a:off x="4584700" y="1666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11923</xdr:rowOff>
    </xdr:from>
    <xdr:ext cx="534377" cy="259045"/>
    <xdr:sp macro="" textlink="">
      <xdr:nvSpPr>
        <xdr:cNvPr id="251" name="衛生費該当値テキスト"/>
        <xdr:cNvSpPr txBox="1"/>
      </xdr:nvSpPr>
      <xdr:spPr>
        <a:xfrm>
          <a:off x="4686300" y="1664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8113</xdr:rowOff>
    </xdr:from>
    <xdr:to>
      <xdr:col>20</xdr:col>
      <xdr:colOff>38100</xdr:colOff>
      <xdr:row>96</xdr:row>
      <xdr:rowOff>109713</xdr:rowOff>
    </xdr:to>
    <xdr:sp macro="" textlink="">
      <xdr:nvSpPr>
        <xdr:cNvPr id="252" name="楕円 251"/>
        <xdr:cNvSpPr/>
      </xdr:nvSpPr>
      <xdr:spPr>
        <a:xfrm>
          <a:off x="3746500" y="1646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126240</xdr:rowOff>
    </xdr:from>
    <xdr:ext cx="534377" cy="259045"/>
    <xdr:sp macro="" textlink="">
      <xdr:nvSpPr>
        <xdr:cNvPr id="253" name="テキスト ボックス 252"/>
        <xdr:cNvSpPr txBox="1"/>
      </xdr:nvSpPr>
      <xdr:spPr>
        <a:xfrm>
          <a:off x="3530111" y="1624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117140</xdr:rowOff>
    </xdr:from>
    <xdr:to>
      <xdr:col>15</xdr:col>
      <xdr:colOff>101600</xdr:colOff>
      <xdr:row>97</xdr:row>
      <xdr:rowOff>47290</xdr:rowOff>
    </xdr:to>
    <xdr:sp macro="" textlink="">
      <xdr:nvSpPr>
        <xdr:cNvPr id="254" name="楕円 253"/>
        <xdr:cNvSpPr/>
      </xdr:nvSpPr>
      <xdr:spPr>
        <a:xfrm>
          <a:off x="2857500" y="1657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63817</xdr:rowOff>
    </xdr:from>
    <xdr:ext cx="534377" cy="259045"/>
    <xdr:sp macro="" textlink="">
      <xdr:nvSpPr>
        <xdr:cNvPr id="255" name="テキスト ボックス 254"/>
        <xdr:cNvSpPr txBox="1"/>
      </xdr:nvSpPr>
      <xdr:spPr>
        <a:xfrm>
          <a:off x="2641111" y="1635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19261</xdr:rowOff>
    </xdr:from>
    <xdr:to>
      <xdr:col>10</xdr:col>
      <xdr:colOff>165100</xdr:colOff>
      <xdr:row>97</xdr:row>
      <xdr:rowOff>120861</xdr:rowOff>
    </xdr:to>
    <xdr:sp macro="" textlink="">
      <xdr:nvSpPr>
        <xdr:cNvPr id="256" name="楕円 255"/>
        <xdr:cNvSpPr/>
      </xdr:nvSpPr>
      <xdr:spPr>
        <a:xfrm>
          <a:off x="1968500" y="1664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111988</xdr:rowOff>
    </xdr:from>
    <xdr:ext cx="534377" cy="259045"/>
    <xdr:sp macro="" textlink="">
      <xdr:nvSpPr>
        <xdr:cNvPr id="257" name="テキスト ボックス 256"/>
        <xdr:cNvSpPr txBox="1"/>
      </xdr:nvSpPr>
      <xdr:spPr>
        <a:xfrm>
          <a:off x="1752111" y="1674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23064</xdr:rowOff>
    </xdr:from>
    <xdr:to>
      <xdr:col>6</xdr:col>
      <xdr:colOff>38100</xdr:colOff>
      <xdr:row>97</xdr:row>
      <xdr:rowOff>124664</xdr:rowOff>
    </xdr:to>
    <xdr:sp macro="" textlink="">
      <xdr:nvSpPr>
        <xdr:cNvPr id="258" name="楕円 257"/>
        <xdr:cNvSpPr/>
      </xdr:nvSpPr>
      <xdr:spPr>
        <a:xfrm>
          <a:off x="1079500" y="1665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115791</xdr:rowOff>
    </xdr:from>
    <xdr:ext cx="534377" cy="259045"/>
    <xdr:sp macro="" textlink="">
      <xdr:nvSpPr>
        <xdr:cNvPr id="259" name="テキスト ボックス 258"/>
        <xdr:cNvSpPr txBox="1"/>
      </xdr:nvSpPr>
      <xdr:spPr>
        <a:xfrm>
          <a:off x="863111" y="1674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9072</xdr:rowOff>
    </xdr:from>
    <xdr:to>
      <xdr:col>54</xdr:col>
      <xdr:colOff>189865</xdr:colOff>
      <xdr:row>39</xdr:row>
      <xdr:rowOff>98878</xdr:rowOff>
    </xdr:to>
    <xdr:cxnSp macro="">
      <xdr:nvCxnSpPr>
        <xdr:cNvPr id="285" name="直線コネクタ 284"/>
        <xdr:cNvCxnSpPr/>
      </xdr:nvCxnSpPr>
      <xdr:spPr>
        <a:xfrm flipV="1">
          <a:off x="10475595" y="5324022"/>
          <a:ext cx="127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127199</xdr:rowOff>
    </xdr:from>
    <xdr:ext cx="469744" cy="259045"/>
    <xdr:sp macro="" textlink="">
      <xdr:nvSpPr>
        <xdr:cNvPr id="288" name="労働費最大値テキスト"/>
        <xdr:cNvSpPr txBox="1"/>
      </xdr:nvSpPr>
      <xdr:spPr>
        <a:xfrm>
          <a:off x="10528300" y="509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9072</xdr:rowOff>
    </xdr:from>
    <xdr:to>
      <xdr:col>55</xdr:col>
      <xdr:colOff>88900</xdr:colOff>
      <xdr:row>31</xdr:row>
      <xdr:rowOff>9072</xdr:rowOff>
    </xdr:to>
    <xdr:cxnSp macro="">
      <xdr:nvCxnSpPr>
        <xdr:cNvPr id="289" name="直線コネクタ 288"/>
        <xdr:cNvCxnSpPr/>
      </xdr:nvCxnSpPr>
      <xdr:spPr>
        <a:xfrm>
          <a:off x="10388600" y="532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581</xdr:rowOff>
    </xdr:from>
    <xdr:to>
      <xdr:col>55</xdr:col>
      <xdr:colOff>0</xdr:colOff>
      <xdr:row>37</xdr:row>
      <xdr:rowOff>17889</xdr:rowOff>
    </xdr:to>
    <xdr:cxnSp macro="">
      <xdr:nvCxnSpPr>
        <xdr:cNvPr id="290" name="直線コネクタ 289"/>
        <xdr:cNvCxnSpPr/>
      </xdr:nvCxnSpPr>
      <xdr:spPr>
        <a:xfrm flipV="1">
          <a:off x="9639300" y="6344231"/>
          <a:ext cx="838200" cy="1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120885</xdr:rowOff>
    </xdr:from>
    <xdr:ext cx="378565" cy="259045"/>
    <xdr:sp macro="" textlink="">
      <xdr:nvSpPr>
        <xdr:cNvPr id="291" name="労働費平均値テキスト"/>
        <xdr:cNvSpPr txBox="1"/>
      </xdr:nvSpPr>
      <xdr:spPr>
        <a:xfrm>
          <a:off x="10528300" y="64645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142458</xdr:rowOff>
    </xdr:from>
    <xdr:to>
      <xdr:col>55</xdr:col>
      <xdr:colOff>50800</xdr:colOff>
      <xdr:row>38</xdr:row>
      <xdr:rowOff>72608</xdr:rowOff>
    </xdr:to>
    <xdr:sp macro="" textlink="">
      <xdr:nvSpPr>
        <xdr:cNvPr id="292" name="フローチャート: 判断 291"/>
        <xdr:cNvSpPr/>
      </xdr:nvSpPr>
      <xdr:spPr>
        <a:xfrm>
          <a:off x="104267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17889</xdr:rowOff>
    </xdr:from>
    <xdr:to>
      <xdr:col>50</xdr:col>
      <xdr:colOff>114300</xdr:colOff>
      <xdr:row>37</xdr:row>
      <xdr:rowOff>63282</xdr:rowOff>
    </xdr:to>
    <xdr:cxnSp macro="">
      <xdr:nvCxnSpPr>
        <xdr:cNvPr id="293" name="直線コネクタ 292"/>
        <xdr:cNvCxnSpPr/>
      </xdr:nvCxnSpPr>
      <xdr:spPr>
        <a:xfrm flipV="1">
          <a:off x="8750300" y="6361539"/>
          <a:ext cx="889000" cy="4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142131</xdr:rowOff>
    </xdr:from>
    <xdr:to>
      <xdr:col>50</xdr:col>
      <xdr:colOff>165100</xdr:colOff>
      <xdr:row>38</xdr:row>
      <xdr:rowOff>72281</xdr:rowOff>
    </xdr:to>
    <xdr:sp macro="" textlink="">
      <xdr:nvSpPr>
        <xdr:cNvPr id="294" name="フローチャート: 判断 293"/>
        <xdr:cNvSpPr/>
      </xdr:nvSpPr>
      <xdr:spPr>
        <a:xfrm>
          <a:off x="9588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63408</xdr:rowOff>
    </xdr:from>
    <xdr:ext cx="378565" cy="259045"/>
    <xdr:sp macro="" textlink="">
      <xdr:nvSpPr>
        <xdr:cNvPr id="295" name="テキスト ボックス 294"/>
        <xdr:cNvSpPr txBox="1"/>
      </xdr:nvSpPr>
      <xdr:spPr>
        <a:xfrm>
          <a:off x="9450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63282</xdr:rowOff>
    </xdr:from>
    <xdr:to>
      <xdr:col>45</xdr:col>
      <xdr:colOff>177800</xdr:colOff>
      <xdr:row>37</xdr:row>
      <xdr:rowOff>68181</xdr:rowOff>
    </xdr:to>
    <xdr:cxnSp macro="">
      <xdr:nvCxnSpPr>
        <xdr:cNvPr id="296" name="直線コネクタ 295"/>
        <xdr:cNvCxnSpPr/>
      </xdr:nvCxnSpPr>
      <xdr:spPr>
        <a:xfrm flipV="1">
          <a:off x="7861300" y="6406932"/>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107188</xdr:rowOff>
    </xdr:from>
    <xdr:to>
      <xdr:col>46</xdr:col>
      <xdr:colOff>38100</xdr:colOff>
      <xdr:row>38</xdr:row>
      <xdr:rowOff>37338</xdr:rowOff>
    </xdr:to>
    <xdr:sp macro="" textlink="">
      <xdr:nvSpPr>
        <xdr:cNvPr id="297" name="フローチャート: 判断 296"/>
        <xdr:cNvSpPr/>
      </xdr:nvSpPr>
      <xdr:spPr>
        <a:xfrm>
          <a:off x="8699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28465</xdr:rowOff>
    </xdr:from>
    <xdr:ext cx="378565" cy="259045"/>
    <xdr:sp macro="" textlink="">
      <xdr:nvSpPr>
        <xdr:cNvPr id="298" name="テキスト ボックス 297"/>
        <xdr:cNvSpPr txBox="1"/>
      </xdr:nvSpPr>
      <xdr:spPr>
        <a:xfrm>
          <a:off x="8561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68181</xdr:rowOff>
    </xdr:from>
    <xdr:to>
      <xdr:col>41</xdr:col>
      <xdr:colOff>50800</xdr:colOff>
      <xdr:row>37</xdr:row>
      <xdr:rowOff>92674</xdr:rowOff>
    </xdr:to>
    <xdr:cxnSp macro="">
      <xdr:nvCxnSpPr>
        <xdr:cNvPr id="299" name="直線コネクタ 298"/>
        <xdr:cNvCxnSpPr/>
      </xdr:nvCxnSpPr>
      <xdr:spPr>
        <a:xfrm flipV="1">
          <a:off x="6972300" y="641183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170216</xdr:rowOff>
    </xdr:from>
    <xdr:to>
      <xdr:col>41</xdr:col>
      <xdr:colOff>101600</xdr:colOff>
      <xdr:row>36</xdr:row>
      <xdr:rowOff>100366</xdr:rowOff>
    </xdr:to>
    <xdr:sp macro="" textlink="">
      <xdr:nvSpPr>
        <xdr:cNvPr id="300" name="フローチャート: 判断 299"/>
        <xdr:cNvSpPr/>
      </xdr:nvSpPr>
      <xdr:spPr>
        <a:xfrm>
          <a:off x="7810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116893</xdr:rowOff>
    </xdr:from>
    <xdr:ext cx="469744" cy="259045"/>
    <xdr:sp macro="" textlink="">
      <xdr:nvSpPr>
        <xdr:cNvPr id="301" name="テキスト ボックス 300"/>
        <xdr:cNvSpPr txBox="1"/>
      </xdr:nvSpPr>
      <xdr:spPr>
        <a:xfrm>
          <a:off x="7626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129395</xdr:rowOff>
    </xdr:from>
    <xdr:to>
      <xdr:col>36</xdr:col>
      <xdr:colOff>165100</xdr:colOff>
      <xdr:row>35</xdr:row>
      <xdr:rowOff>59545</xdr:rowOff>
    </xdr:to>
    <xdr:sp macro="" textlink="">
      <xdr:nvSpPr>
        <xdr:cNvPr id="302" name="フローチャート: 判断 301"/>
        <xdr:cNvSpPr/>
      </xdr:nvSpPr>
      <xdr:spPr>
        <a:xfrm>
          <a:off x="6921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76072</xdr:rowOff>
    </xdr:from>
    <xdr:ext cx="469744" cy="259045"/>
    <xdr:sp macro="" textlink="">
      <xdr:nvSpPr>
        <xdr:cNvPr id="303" name="テキスト ボックス 302"/>
        <xdr:cNvSpPr txBox="1"/>
      </xdr:nvSpPr>
      <xdr:spPr>
        <a:xfrm>
          <a:off x="6737428"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121231</xdr:rowOff>
    </xdr:from>
    <xdr:to>
      <xdr:col>55</xdr:col>
      <xdr:colOff>50800</xdr:colOff>
      <xdr:row>37</xdr:row>
      <xdr:rowOff>51381</xdr:rowOff>
    </xdr:to>
    <xdr:sp macro="" textlink="">
      <xdr:nvSpPr>
        <xdr:cNvPr id="309" name="楕円 308"/>
        <xdr:cNvSpPr/>
      </xdr:nvSpPr>
      <xdr:spPr>
        <a:xfrm>
          <a:off x="10426700" y="629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144108</xdr:rowOff>
    </xdr:from>
    <xdr:ext cx="469744" cy="259045"/>
    <xdr:sp macro="" textlink="">
      <xdr:nvSpPr>
        <xdr:cNvPr id="310" name="労働費該当値テキスト"/>
        <xdr:cNvSpPr txBox="1"/>
      </xdr:nvSpPr>
      <xdr:spPr>
        <a:xfrm>
          <a:off x="10528300" y="6144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138539</xdr:rowOff>
    </xdr:from>
    <xdr:to>
      <xdr:col>50</xdr:col>
      <xdr:colOff>165100</xdr:colOff>
      <xdr:row>37</xdr:row>
      <xdr:rowOff>68689</xdr:rowOff>
    </xdr:to>
    <xdr:sp macro="" textlink="">
      <xdr:nvSpPr>
        <xdr:cNvPr id="311" name="楕円 310"/>
        <xdr:cNvSpPr/>
      </xdr:nvSpPr>
      <xdr:spPr>
        <a:xfrm>
          <a:off x="9588500" y="631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85216</xdr:rowOff>
    </xdr:from>
    <xdr:ext cx="469744" cy="259045"/>
    <xdr:sp macro="" textlink="">
      <xdr:nvSpPr>
        <xdr:cNvPr id="312" name="テキスト ボックス 311"/>
        <xdr:cNvSpPr txBox="1"/>
      </xdr:nvSpPr>
      <xdr:spPr>
        <a:xfrm>
          <a:off x="9404428" y="608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12482</xdr:rowOff>
    </xdr:from>
    <xdr:to>
      <xdr:col>46</xdr:col>
      <xdr:colOff>38100</xdr:colOff>
      <xdr:row>37</xdr:row>
      <xdr:rowOff>114082</xdr:rowOff>
    </xdr:to>
    <xdr:sp macro="" textlink="">
      <xdr:nvSpPr>
        <xdr:cNvPr id="313" name="楕円 312"/>
        <xdr:cNvSpPr/>
      </xdr:nvSpPr>
      <xdr:spPr>
        <a:xfrm>
          <a:off x="8699500" y="635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130609</xdr:rowOff>
    </xdr:from>
    <xdr:ext cx="469744" cy="259045"/>
    <xdr:sp macro="" textlink="">
      <xdr:nvSpPr>
        <xdr:cNvPr id="314" name="テキスト ボックス 313"/>
        <xdr:cNvSpPr txBox="1"/>
      </xdr:nvSpPr>
      <xdr:spPr>
        <a:xfrm>
          <a:off x="8515428" y="613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17381</xdr:rowOff>
    </xdr:from>
    <xdr:to>
      <xdr:col>41</xdr:col>
      <xdr:colOff>101600</xdr:colOff>
      <xdr:row>37</xdr:row>
      <xdr:rowOff>118981</xdr:rowOff>
    </xdr:to>
    <xdr:sp macro="" textlink="">
      <xdr:nvSpPr>
        <xdr:cNvPr id="315" name="楕円 314"/>
        <xdr:cNvSpPr/>
      </xdr:nvSpPr>
      <xdr:spPr>
        <a:xfrm>
          <a:off x="7810500" y="636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110108</xdr:rowOff>
    </xdr:from>
    <xdr:ext cx="469744" cy="259045"/>
    <xdr:sp macro="" textlink="">
      <xdr:nvSpPr>
        <xdr:cNvPr id="316" name="テキスト ボックス 315"/>
        <xdr:cNvSpPr txBox="1"/>
      </xdr:nvSpPr>
      <xdr:spPr>
        <a:xfrm>
          <a:off x="7626428" y="6453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41874</xdr:rowOff>
    </xdr:from>
    <xdr:to>
      <xdr:col>36</xdr:col>
      <xdr:colOff>165100</xdr:colOff>
      <xdr:row>37</xdr:row>
      <xdr:rowOff>143474</xdr:rowOff>
    </xdr:to>
    <xdr:sp macro="" textlink="">
      <xdr:nvSpPr>
        <xdr:cNvPr id="317" name="楕円 316"/>
        <xdr:cNvSpPr/>
      </xdr:nvSpPr>
      <xdr:spPr>
        <a:xfrm>
          <a:off x="6921500" y="638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134600</xdr:rowOff>
    </xdr:from>
    <xdr:ext cx="469744" cy="259045"/>
    <xdr:sp macro="" textlink="">
      <xdr:nvSpPr>
        <xdr:cNvPr id="318" name="テキスト ボックス 317"/>
        <xdr:cNvSpPr txBox="1"/>
      </xdr:nvSpPr>
      <xdr:spPr>
        <a:xfrm>
          <a:off x="6737428" y="647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29319</xdr:rowOff>
    </xdr:from>
    <xdr:to>
      <xdr:col>54</xdr:col>
      <xdr:colOff>189865</xdr:colOff>
      <xdr:row>59</xdr:row>
      <xdr:rowOff>13959</xdr:rowOff>
    </xdr:to>
    <xdr:cxnSp macro="">
      <xdr:nvCxnSpPr>
        <xdr:cNvPr id="344" name="直線コネクタ 343"/>
        <xdr:cNvCxnSpPr/>
      </xdr:nvCxnSpPr>
      <xdr:spPr>
        <a:xfrm flipV="1">
          <a:off x="10475595" y="8773269"/>
          <a:ext cx="1270" cy="135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17786</xdr:rowOff>
    </xdr:from>
    <xdr:ext cx="469744" cy="259045"/>
    <xdr:sp macro="" textlink="">
      <xdr:nvSpPr>
        <xdr:cNvPr id="345" name="農林水産業費最小値テキスト"/>
        <xdr:cNvSpPr txBox="1"/>
      </xdr:nvSpPr>
      <xdr:spPr>
        <a:xfrm>
          <a:off x="10528300" y="1013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13959</xdr:rowOff>
    </xdr:from>
    <xdr:to>
      <xdr:col>55</xdr:col>
      <xdr:colOff>88900</xdr:colOff>
      <xdr:row>59</xdr:row>
      <xdr:rowOff>13959</xdr:rowOff>
    </xdr:to>
    <xdr:cxnSp macro="">
      <xdr:nvCxnSpPr>
        <xdr:cNvPr id="346" name="直線コネクタ 345"/>
        <xdr:cNvCxnSpPr/>
      </xdr:nvCxnSpPr>
      <xdr:spPr>
        <a:xfrm>
          <a:off x="10388600" y="10129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147446</xdr:rowOff>
    </xdr:from>
    <xdr:ext cx="599010" cy="259045"/>
    <xdr:sp macro="" textlink="">
      <xdr:nvSpPr>
        <xdr:cNvPr id="347" name="農林水産業費最大値テキスト"/>
        <xdr:cNvSpPr txBox="1"/>
      </xdr:nvSpPr>
      <xdr:spPr>
        <a:xfrm>
          <a:off x="10528300" y="854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29319</xdr:rowOff>
    </xdr:from>
    <xdr:to>
      <xdr:col>55</xdr:col>
      <xdr:colOff>88900</xdr:colOff>
      <xdr:row>51</xdr:row>
      <xdr:rowOff>29319</xdr:rowOff>
    </xdr:to>
    <xdr:cxnSp macro="">
      <xdr:nvCxnSpPr>
        <xdr:cNvPr id="348" name="直線コネクタ 347"/>
        <xdr:cNvCxnSpPr/>
      </xdr:nvCxnSpPr>
      <xdr:spPr>
        <a:xfrm>
          <a:off x="10388600" y="877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44025</xdr:rowOff>
    </xdr:from>
    <xdr:to>
      <xdr:col>55</xdr:col>
      <xdr:colOff>0</xdr:colOff>
      <xdr:row>58</xdr:row>
      <xdr:rowOff>74364</xdr:rowOff>
    </xdr:to>
    <xdr:cxnSp macro="">
      <xdr:nvCxnSpPr>
        <xdr:cNvPr id="349" name="直線コネクタ 348"/>
        <xdr:cNvCxnSpPr/>
      </xdr:nvCxnSpPr>
      <xdr:spPr>
        <a:xfrm>
          <a:off x="9639300" y="9988125"/>
          <a:ext cx="838200" cy="30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29339</xdr:rowOff>
    </xdr:from>
    <xdr:ext cx="534377" cy="259045"/>
    <xdr:sp macro="" textlink="">
      <xdr:nvSpPr>
        <xdr:cNvPr id="350" name="農林水産業費平均値テキスト"/>
        <xdr:cNvSpPr txBox="1"/>
      </xdr:nvSpPr>
      <xdr:spPr>
        <a:xfrm>
          <a:off x="10528300" y="9630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6462</xdr:rowOff>
    </xdr:from>
    <xdr:to>
      <xdr:col>55</xdr:col>
      <xdr:colOff>50800</xdr:colOff>
      <xdr:row>57</xdr:row>
      <xdr:rowOff>108062</xdr:rowOff>
    </xdr:to>
    <xdr:sp macro="" textlink="">
      <xdr:nvSpPr>
        <xdr:cNvPr id="351" name="フローチャート: 判断 350"/>
        <xdr:cNvSpPr/>
      </xdr:nvSpPr>
      <xdr:spPr>
        <a:xfrm>
          <a:off x="10426700" y="97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167426</xdr:rowOff>
    </xdr:from>
    <xdr:to>
      <xdr:col>50</xdr:col>
      <xdr:colOff>114300</xdr:colOff>
      <xdr:row>58</xdr:row>
      <xdr:rowOff>44025</xdr:rowOff>
    </xdr:to>
    <xdr:cxnSp macro="">
      <xdr:nvCxnSpPr>
        <xdr:cNvPr id="352" name="直線コネクタ 351"/>
        <xdr:cNvCxnSpPr/>
      </xdr:nvCxnSpPr>
      <xdr:spPr>
        <a:xfrm>
          <a:off x="8750300" y="9597176"/>
          <a:ext cx="889000" cy="39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32000</xdr:rowOff>
    </xdr:from>
    <xdr:to>
      <xdr:col>50</xdr:col>
      <xdr:colOff>165100</xdr:colOff>
      <xdr:row>57</xdr:row>
      <xdr:rowOff>133600</xdr:rowOff>
    </xdr:to>
    <xdr:sp macro="" textlink="">
      <xdr:nvSpPr>
        <xdr:cNvPr id="353" name="フローチャート: 判断 352"/>
        <xdr:cNvSpPr/>
      </xdr:nvSpPr>
      <xdr:spPr>
        <a:xfrm>
          <a:off x="9588500" y="98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150127</xdr:rowOff>
    </xdr:from>
    <xdr:ext cx="534377" cy="259045"/>
    <xdr:sp macro="" textlink="">
      <xdr:nvSpPr>
        <xdr:cNvPr id="354" name="テキスト ボックス 353"/>
        <xdr:cNvSpPr txBox="1"/>
      </xdr:nvSpPr>
      <xdr:spPr>
        <a:xfrm>
          <a:off x="9372111" y="957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167426</xdr:rowOff>
    </xdr:from>
    <xdr:to>
      <xdr:col>45</xdr:col>
      <xdr:colOff>177800</xdr:colOff>
      <xdr:row>58</xdr:row>
      <xdr:rowOff>8461</xdr:rowOff>
    </xdr:to>
    <xdr:cxnSp macro="">
      <xdr:nvCxnSpPr>
        <xdr:cNvPr id="355" name="直線コネクタ 354"/>
        <xdr:cNvCxnSpPr/>
      </xdr:nvCxnSpPr>
      <xdr:spPr>
        <a:xfrm flipV="1">
          <a:off x="7861300" y="9597176"/>
          <a:ext cx="889000" cy="35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39153</xdr:rowOff>
    </xdr:from>
    <xdr:to>
      <xdr:col>46</xdr:col>
      <xdr:colOff>38100</xdr:colOff>
      <xdr:row>57</xdr:row>
      <xdr:rowOff>140753</xdr:rowOff>
    </xdr:to>
    <xdr:sp macro="" textlink="">
      <xdr:nvSpPr>
        <xdr:cNvPr id="356" name="フローチャート: 判断 355"/>
        <xdr:cNvSpPr/>
      </xdr:nvSpPr>
      <xdr:spPr>
        <a:xfrm>
          <a:off x="8699500" y="9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131880</xdr:rowOff>
    </xdr:from>
    <xdr:ext cx="534377" cy="259045"/>
    <xdr:sp macro="" textlink="">
      <xdr:nvSpPr>
        <xdr:cNvPr id="357" name="テキスト ボックス 356"/>
        <xdr:cNvSpPr txBox="1"/>
      </xdr:nvSpPr>
      <xdr:spPr>
        <a:xfrm>
          <a:off x="8483111" y="990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8461</xdr:rowOff>
    </xdr:from>
    <xdr:to>
      <xdr:col>41</xdr:col>
      <xdr:colOff>50800</xdr:colOff>
      <xdr:row>58</xdr:row>
      <xdr:rowOff>39214</xdr:rowOff>
    </xdr:to>
    <xdr:cxnSp macro="">
      <xdr:nvCxnSpPr>
        <xdr:cNvPr id="358" name="直線コネクタ 357"/>
        <xdr:cNvCxnSpPr/>
      </xdr:nvCxnSpPr>
      <xdr:spPr>
        <a:xfrm flipV="1">
          <a:off x="6972300" y="9952561"/>
          <a:ext cx="889000" cy="3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73616</xdr:rowOff>
    </xdr:from>
    <xdr:to>
      <xdr:col>41</xdr:col>
      <xdr:colOff>101600</xdr:colOff>
      <xdr:row>58</xdr:row>
      <xdr:rowOff>3766</xdr:rowOff>
    </xdr:to>
    <xdr:sp macro="" textlink="">
      <xdr:nvSpPr>
        <xdr:cNvPr id="359" name="フローチャート: 判断 358"/>
        <xdr:cNvSpPr/>
      </xdr:nvSpPr>
      <xdr:spPr>
        <a:xfrm>
          <a:off x="7810500" y="984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20293</xdr:rowOff>
    </xdr:from>
    <xdr:ext cx="534377" cy="259045"/>
    <xdr:sp macro="" textlink="">
      <xdr:nvSpPr>
        <xdr:cNvPr id="360" name="テキスト ボックス 359"/>
        <xdr:cNvSpPr txBox="1"/>
      </xdr:nvSpPr>
      <xdr:spPr>
        <a:xfrm>
          <a:off x="7594111" y="962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75772</xdr:rowOff>
    </xdr:from>
    <xdr:to>
      <xdr:col>36</xdr:col>
      <xdr:colOff>165100</xdr:colOff>
      <xdr:row>58</xdr:row>
      <xdr:rowOff>5922</xdr:rowOff>
    </xdr:to>
    <xdr:sp macro="" textlink="">
      <xdr:nvSpPr>
        <xdr:cNvPr id="361" name="フローチャート: 判断 360"/>
        <xdr:cNvSpPr/>
      </xdr:nvSpPr>
      <xdr:spPr>
        <a:xfrm>
          <a:off x="6921500" y="984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22449</xdr:rowOff>
    </xdr:from>
    <xdr:ext cx="534377" cy="259045"/>
    <xdr:sp macro="" textlink="">
      <xdr:nvSpPr>
        <xdr:cNvPr id="362" name="テキスト ボックス 361"/>
        <xdr:cNvSpPr txBox="1"/>
      </xdr:nvSpPr>
      <xdr:spPr>
        <a:xfrm>
          <a:off x="6705111" y="962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23564</xdr:rowOff>
    </xdr:from>
    <xdr:to>
      <xdr:col>55</xdr:col>
      <xdr:colOff>50800</xdr:colOff>
      <xdr:row>58</xdr:row>
      <xdr:rowOff>125164</xdr:rowOff>
    </xdr:to>
    <xdr:sp macro="" textlink="">
      <xdr:nvSpPr>
        <xdr:cNvPr id="368" name="楕円 367"/>
        <xdr:cNvSpPr/>
      </xdr:nvSpPr>
      <xdr:spPr>
        <a:xfrm>
          <a:off x="10426700" y="996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109941</xdr:rowOff>
    </xdr:from>
    <xdr:ext cx="534377" cy="259045"/>
    <xdr:sp macro="" textlink="">
      <xdr:nvSpPr>
        <xdr:cNvPr id="369" name="農林水産業費該当値テキスト"/>
        <xdr:cNvSpPr txBox="1"/>
      </xdr:nvSpPr>
      <xdr:spPr>
        <a:xfrm>
          <a:off x="10528300" y="988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164675</xdr:rowOff>
    </xdr:from>
    <xdr:to>
      <xdr:col>50</xdr:col>
      <xdr:colOff>165100</xdr:colOff>
      <xdr:row>58</xdr:row>
      <xdr:rowOff>94825</xdr:rowOff>
    </xdr:to>
    <xdr:sp macro="" textlink="">
      <xdr:nvSpPr>
        <xdr:cNvPr id="370" name="楕円 369"/>
        <xdr:cNvSpPr/>
      </xdr:nvSpPr>
      <xdr:spPr>
        <a:xfrm>
          <a:off x="9588500" y="993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85952</xdr:rowOff>
    </xdr:from>
    <xdr:ext cx="534377" cy="259045"/>
    <xdr:sp macro="" textlink="">
      <xdr:nvSpPr>
        <xdr:cNvPr id="371" name="テキスト ボックス 370"/>
        <xdr:cNvSpPr txBox="1"/>
      </xdr:nvSpPr>
      <xdr:spPr>
        <a:xfrm>
          <a:off x="9372111" y="10030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116626</xdr:rowOff>
    </xdr:from>
    <xdr:to>
      <xdr:col>46</xdr:col>
      <xdr:colOff>38100</xdr:colOff>
      <xdr:row>56</xdr:row>
      <xdr:rowOff>46776</xdr:rowOff>
    </xdr:to>
    <xdr:sp macro="" textlink="">
      <xdr:nvSpPr>
        <xdr:cNvPr id="372" name="楕円 371"/>
        <xdr:cNvSpPr/>
      </xdr:nvSpPr>
      <xdr:spPr>
        <a:xfrm>
          <a:off x="8699500" y="954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63303</xdr:rowOff>
    </xdr:from>
    <xdr:ext cx="534377" cy="259045"/>
    <xdr:sp macro="" textlink="">
      <xdr:nvSpPr>
        <xdr:cNvPr id="373" name="テキスト ボックス 372"/>
        <xdr:cNvSpPr txBox="1"/>
      </xdr:nvSpPr>
      <xdr:spPr>
        <a:xfrm>
          <a:off x="8483111" y="932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129111</xdr:rowOff>
    </xdr:from>
    <xdr:to>
      <xdr:col>41</xdr:col>
      <xdr:colOff>101600</xdr:colOff>
      <xdr:row>58</xdr:row>
      <xdr:rowOff>59261</xdr:rowOff>
    </xdr:to>
    <xdr:sp macro="" textlink="">
      <xdr:nvSpPr>
        <xdr:cNvPr id="374" name="楕円 373"/>
        <xdr:cNvSpPr/>
      </xdr:nvSpPr>
      <xdr:spPr>
        <a:xfrm>
          <a:off x="7810500" y="990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50388</xdr:rowOff>
    </xdr:from>
    <xdr:ext cx="534377" cy="259045"/>
    <xdr:sp macro="" textlink="">
      <xdr:nvSpPr>
        <xdr:cNvPr id="375" name="テキスト ボックス 374"/>
        <xdr:cNvSpPr txBox="1"/>
      </xdr:nvSpPr>
      <xdr:spPr>
        <a:xfrm>
          <a:off x="7594111" y="999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159864</xdr:rowOff>
    </xdr:from>
    <xdr:to>
      <xdr:col>36</xdr:col>
      <xdr:colOff>165100</xdr:colOff>
      <xdr:row>58</xdr:row>
      <xdr:rowOff>90014</xdr:rowOff>
    </xdr:to>
    <xdr:sp macro="" textlink="">
      <xdr:nvSpPr>
        <xdr:cNvPr id="376" name="楕円 375"/>
        <xdr:cNvSpPr/>
      </xdr:nvSpPr>
      <xdr:spPr>
        <a:xfrm>
          <a:off x="6921500" y="993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81141</xdr:rowOff>
    </xdr:from>
    <xdr:ext cx="534377" cy="259045"/>
    <xdr:sp macro="" textlink="">
      <xdr:nvSpPr>
        <xdr:cNvPr id="377" name="テキスト ボックス 376"/>
        <xdr:cNvSpPr txBox="1"/>
      </xdr:nvSpPr>
      <xdr:spPr>
        <a:xfrm>
          <a:off x="6705111" y="1002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26208</xdr:rowOff>
    </xdr:from>
    <xdr:to>
      <xdr:col>54</xdr:col>
      <xdr:colOff>189865</xdr:colOff>
      <xdr:row>79</xdr:row>
      <xdr:rowOff>27473</xdr:rowOff>
    </xdr:to>
    <xdr:cxnSp macro="">
      <xdr:nvCxnSpPr>
        <xdr:cNvPr id="401" name="直線コネクタ 400"/>
        <xdr:cNvCxnSpPr/>
      </xdr:nvCxnSpPr>
      <xdr:spPr>
        <a:xfrm flipV="1">
          <a:off x="10475595" y="12199158"/>
          <a:ext cx="1270" cy="137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31300</xdr:rowOff>
    </xdr:from>
    <xdr:ext cx="469744" cy="259045"/>
    <xdr:sp macro="" textlink="">
      <xdr:nvSpPr>
        <xdr:cNvPr id="402" name="商工費最小値テキスト"/>
        <xdr:cNvSpPr txBox="1"/>
      </xdr:nvSpPr>
      <xdr:spPr>
        <a:xfrm>
          <a:off x="10528300" y="1357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27473</xdr:rowOff>
    </xdr:from>
    <xdr:to>
      <xdr:col>55</xdr:col>
      <xdr:colOff>88900</xdr:colOff>
      <xdr:row>79</xdr:row>
      <xdr:rowOff>27473</xdr:rowOff>
    </xdr:to>
    <xdr:cxnSp macro="">
      <xdr:nvCxnSpPr>
        <xdr:cNvPr id="403" name="直線コネクタ 402"/>
        <xdr:cNvCxnSpPr/>
      </xdr:nvCxnSpPr>
      <xdr:spPr>
        <a:xfrm>
          <a:off x="10388600" y="1357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144335</xdr:rowOff>
    </xdr:from>
    <xdr:ext cx="599010" cy="259045"/>
    <xdr:sp macro="" textlink="">
      <xdr:nvSpPr>
        <xdr:cNvPr id="404" name="商工費最大値テキスト"/>
        <xdr:cNvSpPr txBox="1"/>
      </xdr:nvSpPr>
      <xdr:spPr>
        <a:xfrm>
          <a:off x="10528300" y="1197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26208</xdr:rowOff>
    </xdr:from>
    <xdr:to>
      <xdr:col>55</xdr:col>
      <xdr:colOff>88900</xdr:colOff>
      <xdr:row>71</xdr:row>
      <xdr:rowOff>26208</xdr:rowOff>
    </xdr:to>
    <xdr:cxnSp macro="">
      <xdr:nvCxnSpPr>
        <xdr:cNvPr id="405" name="直線コネクタ 404"/>
        <xdr:cNvCxnSpPr/>
      </xdr:nvCxnSpPr>
      <xdr:spPr>
        <a:xfrm>
          <a:off x="10388600" y="1219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130411</xdr:rowOff>
    </xdr:from>
    <xdr:to>
      <xdr:col>55</xdr:col>
      <xdr:colOff>0</xdr:colOff>
      <xdr:row>78</xdr:row>
      <xdr:rowOff>138976</xdr:rowOff>
    </xdr:to>
    <xdr:cxnSp macro="">
      <xdr:nvCxnSpPr>
        <xdr:cNvPr id="406" name="直線コネクタ 405"/>
        <xdr:cNvCxnSpPr/>
      </xdr:nvCxnSpPr>
      <xdr:spPr>
        <a:xfrm flipV="1">
          <a:off x="9639300" y="13503511"/>
          <a:ext cx="838200" cy="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44378</xdr:rowOff>
    </xdr:from>
    <xdr:ext cx="534377" cy="259045"/>
    <xdr:sp macro="" textlink="">
      <xdr:nvSpPr>
        <xdr:cNvPr id="407" name="商工費平均値テキスト"/>
        <xdr:cNvSpPr txBox="1"/>
      </xdr:nvSpPr>
      <xdr:spPr>
        <a:xfrm>
          <a:off x="10528300" y="1324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21501</xdr:rowOff>
    </xdr:from>
    <xdr:to>
      <xdr:col>55</xdr:col>
      <xdr:colOff>50800</xdr:colOff>
      <xdr:row>78</xdr:row>
      <xdr:rowOff>123101</xdr:rowOff>
    </xdr:to>
    <xdr:sp macro="" textlink="">
      <xdr:nvSpPr>
        <xdr:cNvPr id="408" name="フローチャート: 判断 407"/>
        <xdr:cNvSpPr/>
      </xdr:nvSpPr>
      <xdr:spPr>
        <a:xfrm>
          <a:off x="104267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128429</xdr:rowOff>
    </xdr:from>
    <xdr:to>
      <xdr:col>50</xdr:col>
      <xdr:colOff>114300</xdr:colOff>
      <xdr:row>78</xdr:row>
      <xdr:rowOff>138976</xdr:rowOff>
    </xdr:to>
    <xdr:cxnSp macro="">
      <xdr:nvCxnSpPr>
        <xdr:cNvPr id="409" name="直線コネクタ 408"/>
        <xdr:cNvCxnSpPr/>
      </xdr:nvCxnSpPr>
      <xdr:spPr>
        <a:xfrm>
          <a:off x="8750300" y="13501529"/>
          <a:ext cx="889000" cy="10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33130</xdr:rowOff>
    </xdr:from>
    <xdr:to>
      <xdr:col>50</xdr:col>
      <xdr:colOff>165100</xdr:colOff>
      <xdr:row>78</xdr:row>
      <xdr:rowOff>134730</xdr:rowOff>
    </xdr:to>
    <xdr:sp macro="" textlink="">
      <xdr:nvSpPr>
        <xdr:cNvPr id="410" name="フローチャート: 判断 409"/>
        <xdr:cNvSpPr/>
      </xdr:nvSpPr>
      <xdr:spPr>
        <a:xfrm>
          <a:off x="9588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151257</xdr:rowOff>
    </xdr:from>
    <xdr:ext cx="534377" cy="259045"/>
    <xdr:sp macro="" textlink="">
      <xdr:nvSpPr>
        <xdr:cNvPr id="411" name="テキスト ボックス 410"/>
        <xdr:cNvSpPr txBox="1"/>
      </xdr:nvSpPr>
      <xdr:spPr>
        <a:xfrm>
          <a:off x="9372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128429</xdr:rowOff>
    </xdr:from>
    <xdr:to>
      <xdr:col>45</xdr:col>
      <xdr:colOff>177800</xdr:colOff>
      <xdr:row>78</xdr:row>
      <xdr:rowOff>140523</xdr:rowOff>
    </xdr:to>
    <xdr:cxnSp macro="">
      <xdr:nvCxnSpPr>
        <xdr:cNvPr id="412" name="直線コネクタ 411"/>
        <xdr:cNvCxnSpPr/>
      </xdr:nvCxnSpPr>
      <xdr:spPr>
        <a:xfrm flipV="1">
          <a:off x="7861300" y="13501529"/>
          <a:ext cx="889000" cy="12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24839</xdr:rowOff>
    </xdr:from>
    <xdr:to>
      <xdr:col>46</xdr:col>
      <xdr:colOff>38100</xdr:colOff>
      <xdr:row>78</xdr:row>
      <xdr:rowOff>126439</xdr:rowOff>
    </xdr:to>
    <xdr:sp macro="" textlink="">
      <xdr:nvSpPr>
        <xdr:cNvPr id="413" name="フローチャート: 判断 412"/>
        <xdr:cNvSpPr/>
      </xdr:nvSpPr>
      <xdr:spPr>
        <a:xfrm>
          <a:off x="8699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142966</xdr:rowOff>
    </xdr:from>
    <xdr:ext cx="534377" cy="259045"/>
    <xdr:sp macro="" textlink="">
      <xdr:nvSpPr>
        <xdr:cNvPr id="414" name="テキスト ボックス 413"/>
        <xdr:cNvSpPr txBox="1"/>
      </xdr:nvSpPr>
      <xdr:spPr>
        <a:xfrm>
          <a:off x="8483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140523</xdr:rowOff>
    </xdr:from>
    <xdr:to>
      <xdr:col>41</xdr:col>
      <xdr:colOff>50800</xdr:colOff>
      <xdr:row>78</xdr:row>
      <xdr:rowOff>140683</xdr:rowOff>
    </xdr:to>
    <xdr:cxnSp macro="">
      <xdr:nvCxnSpPr>
        <xdr:cNvPr id="415" name="直線コネクタ 414"/>
        <xdr:cNvCxnSpPr/>
      </xdr:nvCxnSpPr>
      <xdr:spPr>
        <a:xfrm flipV="1">
          <a:off x="6972300" y="13513623"/>
          <a:ext cx="8890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45993</xdr:rowOff>
    </xdr:from>
    <xdr:to>
      <xdr:col>41</xdr:col>
      <xdr:colOff>101600</xdr:colOff>
      <xdr:row>78</xdr:row>
      <xdr:rowOff>147593</xdr:rowOff>
    </xdr:to>
    <xdr:sp macro="" textlink="">
      <xdr:nvSpPr>
        <xdr:cNvPr id="416" name="フローチャート: 判断 415"/>
        <xdr:cNvSpPr/>
      </xdr:nvSpPr>
      <xdr:spPr>
        <a:xfrm>
          <a:off x="7810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164120</xdr:rowOff>
    </xdr:from>
    <xdr:ext cx="534377" cy="259045"/>
    <xdr:sp macro="" textlink="">
      <xdr:nvSpPr>
        <xdr:cNvPr id="417" name="テキスト ボックス 416"/>
        <xdr:cNvSpPr txBox="1"/>
      </xdr:nvSpPr>
      <xdr:spPr>
        <a:xfrm>
          <a:off x="7594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54877</xdr:rowOff>
    </xdr:from>
    <xdr:to>
      <xdr:col>36</xdr:col>
      <xdr:colOff>165100</xdr:colOff>
      <xdr:row>78</xdr:row>
      <xdr:rowOff>156477</xdr:rowOff>
    </xdr:to>
    <xdr:sp macro="" textlink="">
      <xdr:nvSpPr>
        <xdr:cNvPr id="418" name="フローチャート: 判断 417"/>
        <xdr:cNvSpPr/>
      </xdr:nvSpPr>
      <xdr:spPr>
        <a:xfrm>
          <a:off x="6921500" y="1342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1554</xdr:rowOff>
    </xdr:from>
    <xdr:ext cx="534377" cy="259045"/>
    <xdr:sp macro="" textlink="">
      <xdr:nvSpPr>
        <xdr:cNvPr id="419" name="テキスト ボックス 418"/>
        <xdr:cNvSpPr txBox="1"/>
      </xdr:nvSpPr>
      <xdr:spPr>
        <a:xfrm>
          <a:off x="6705111" y="1320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79611</xdr:rowOff>
    </xdr:from>
    <xdr:to>
      <xdr:col>55</xdr:col>
      <xdr:colOff>50800</xdr:colOff>
      <xdr:row>79</xdr:row>
      <xdr:rowOff>9761</xdr:rowOff>
    </xdr:to>
    <xdr:sp macro="" textlink="">
      <xdr:nvSpPr>
        <xdr:cNvPr id="425" name="楕円 424"/>
        <xdr:cNvSpPr/>
      </xdr:nvSpPr>
      <xdr:spPr>
        <a:xfrm>
          <a:off x="10426700" y="1345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171378</xdr:rowOff>
    </xdr:from>
    <xdr:ext cx="534377" cy="259045"/>
    <xdr:sp macro="" textlink="">
      <xdr:nvSpPr>
        <xdr:cNvPr id="426" name="商工費該当値テキスト"/>
        <xdr:cNvSpPr txBox="1"/>
      </xdr:nvSpPr>
      <xdr:spPr>
        <a:xfrm>
          <a:off x="10528300" y="1337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88176</xdr:rowOff>
    </xdr:from>
    <xdr:to>
      <xdr:col>50</xdr:col>
      <xdr:colOff>165100</xdr:colOff>
      <xdr:row>79</xdr:row>
      <xdr:rowOff>18326</xdr:rowOff>
    </xdr:to>
    <xdr:sp macro="" textlink="">
      <xdr:nvSpPr>
        <xdr:cNvPr id="427" name="楕円 426"/>
        <xdr:cNvSpPr/>
      </xdr:nvSpPr>
      <xdr:spPr>
        <a:xfrm>
          <a:off x="9588500" y="1346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9453</xdr:rowOff>
    </xdr:from>
    <xdr:ext cx="534377" cy="259045"/>
    <xdr:sp macro="" textlink="">
      <xdr:nvSpPr>
        <xdr:cNvPr id="428" name="テキスト ボックス 427"/>
        <xdr:cNvSpPr txBox="1"/>
      </xdr:nvSpPr>
      <xdr:spPr>
        <a:xfrm>
          <a:off x="9372111" y="1355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77629</xdr:rowOff>
    </xdr:from>
    <xdr:to>
      <xdr:col>46</xdr:col>
      <xdr:colOff>38100</xdr:colOff>
      <xdr:row>79</xdr:row>
      <xdr:rowOff>7779</xdr:rowOff>
    </xdr:to>
    <xdr:sp macro="" textlink="">
      <xdr:nvSpPr>
        <xdr:cNvPr id="429" name="楕円 428"/>
        <xdr:cNvSpPr/>
      </xdr:nvSpPr>
      <xdr:spPr>
        <a:xfrm>
          <a:off x="8699500" y="1345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170356</xdr:rowOff>
    </xdr:from>
    <xdr:ext cx="534377" cy="259045"/>
    <xdr:sp macro="" textlink="">
      <xdr:nvSpPr>
        <xdr:cNvPr id="430" name="テキスト ボックス 429"/>
        <xdr:cNvSpPr txBox="1"/>
      </xdr:nvSpPr>
      <xdr:spPr>
        <a:xfrm>
          <a:off x="8483111" y="1354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89723</xdr:rowOff>
    </xdr:from>
    <xdr:to>
      <xdr:col>41</xdr:col>
      <xdr:colOff>101600</xdr:colOff>
      <xdr:row>79</xdr:row>
      <xdr:rowOff>19873</xdr:rowOff>
    </xdr:to>
    <xdr:sp macro="" textlink="">
      <xdr:nvSpPr>
        <xdr:cNvPr id="431" name="楕円 430"/>
        <xdr:cNvSpPr/>
      </xdr:nvSpPr>
      <xdr:spPr>
        <a:xfrm>
          <a:off x="7810500" y="1346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11000</xdr:rowOff>
    </xdr:from>
    <xdr:ext cx="469744" cy="259045"/>
    <xdr:sp macro="" textlink="">
      <xdr:nvSpPr>
        <xdr:cNvPr id="432" name="テキスト ボックス 431"/>
        <xdr:cNvSpPr txBox="1"/>
      </xdr:nvSpPr>
      <xdr:spPr>
        <a:xfrm>
          <a:off x="7626428" y="1355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89883</xdr:rowOff>
    </xdr:from>
    <xdr:to>
      <xdr:col>36</xdr:col>
      <xdr:colOff>165100</xdr:colOff>
      <xdr:row>79</xdr:row>
      <xdr:rowOff>20033</xdr:rowOff>
    </xdr:to>
    <xdr:sp macro="" textlink="">
      <xdr:nvSpPr>
        <xdr:cNvPr id="433" name="楕円 432"/>
        <xdr:cNvSpPr/>
      </xdr:nvSpPr>
      <xdr:spPr>
        <a:xfrm>
          <a:off x="6921500" y="1346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11160</xdr:rowOff>
    </xdr:from>
    <xdr:ext cx="469744" cy="259045"/>
    <xdr:sp macro="" textlink="">
      <xdr:nvSpPr>
        <xdr:cNvPr id="434" name="テキスト ボックス 433"/>
        <xdr:cNvSpPr txBox="1"/>
      </xdr:nvSpPr>
      <xdr:spPr>
        <a:xfrm>
          <a:off x="6737428" y="13555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130327</xdr:rowOff>
    </xdr:from>
    <xdr:to>
      <xdr:col>54</xdr:col>
      <xdr:colOff>189865</xdr:colOff>
      <xdr:row>98</xdr:row>
      <xdr:rowOff>129490</xdr:rowOff>
    </xdr:to>
    <xdr:cxnSp macro="">
      <xdr:nvCxnSpPr>
        <xdr:cNvPr id="458" name="直線コネクタ 457"/>
        <xdr:cNvCxnSpPr/>
      </xdr:nvCxnSpPr>
      <xdr:spPr>
        <a:xfrm flipV="1">
          <a:off x="10475595" y="15732277"/>
          <a:ext cx="1270" cy="119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133317</xdr:rowOff>
    </xdr:from>
    <xdr:ext cx="534377" cy="259045"/>
    <xdr:sp macro="" textlink="">
      <xdr:nvSpPr>
        <xdr:cNvPr id="459" name="土木費最小値テキスト"/>
        <xdr:cNvSpPr txBox="1"/>
      </xdr:nvSpPr>
      <xdr:spPr>
        <a:xfrm>
          <a:off x="10528300" y="1693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129490</xdr:rowOff>
    </xdr:from>
    <xdr:to>
      <xdr:col>55</xdr:col>
      <xdr:colOff>88900</xdr:colOff>
      <xdr:row>98</xdr:row>
      <xdr:rowOff>129490</xdr:rowOff>
    </xdr:to>
    <xdr:cxnSp macro="">
      <xdr:nvCxnSpPr>
        <xdr:cNvPr id="460" name="直線コネクタ 459"/>
        <xdr:cNvCxnSpPr/>
      </xdr:nvCxnSpPr>
      <xdr:spPr>
        <a:xfrm>
          <a:off x="10388600" y="16931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77004</xdr:rowOff>
    </xdr:from>
    <xdr:ext cx="599010" cy="259045"/>
    <xdr:sp macro="" textlink="">
      <xdr:nvSpPr>
        <xdr:cNvPr id="461" name="土木費最大値テキスト"/>
        <xdr:cNvSpPr txBox="1"/>
      </xdr:nvSpPr>
      <xdr:spPr>
        <a:xfrm>
          <a:off x="10528300" y="155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130327</xdr:rowOff>
    </xdr:from>
    <xdr:to>
      <xdr:col>55</xdr:col>
      <xdr:colOff>88900</xdr:colOff>
      <xdr:row>91</xdr:row>
      <xdr:rowOff>130327</xdr:rowOff>
    </xdr:to>
    <xdr:cxnSp macro="">
      <xdr:nvCxnSpPr>
        <xdr:cNvPr id="462" name="直線コネクタ 461"/>
        <xdr:cNvCxnSpPr/>
      </xdr:nvCxnSpPr>
      <xdr:spPr>
        <a:xfrm>
          <a:off x="10388600" y="1573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92943</xdr:rowOff>
    </xdr:from>
    <xdr:to>
      <xdr:col>55</xdr:col>
      <xdr:colOff>0</xdr:colOff>
      <xdr:row>95</xdr:row>
      <xdr:rowOff>116382</xdr:rowOff>
    </xdr:to>
    <xdr:cxnSp macro="">
      <xdr:nvCxnSpPr>
        <xdr:cNvPr id="463" name="直線コネクタ 462"/>
        <xdr:cNvCxnSpPr/>
      </xdr:nvCxnSpPr>
      <xdr:spPr>
        <a:xfrm>
          <a:off x="9639300" y="16380693"/>
          <a:ext cx="838200" cy="2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60842</xdr:rowOff>
    </xdr:from>
    <xdr:ext cx="534377" cy="259045"/>
    <xdr:sp macro="" textlink="">
      <xdr:nvSpPr>
        <xdr:cNvPr id="464" name="土木費平均値テキスト"/>
        <xdr:cNvSpPr txBox="1"/>
      </xdr:nvSpPr>
      <xdr:spPr>
        <a:xfrm>
          <a:off x="10528300" y="16520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82415</xdr:rowOff>
    </xdr:from>
    <xdr:to>
      <xdr:col>55</xdr:col>
      <xdr:colOff>50800</xdr:colOff>
      <xdr:row>97</xdr:row>
      <xdr:rowOff>12565</xdr:rowOff>
    </xdr:to>
    <xdr:sp macro="" textlink="">
      <xdr:nvSpPr>
        <xdr:cNvPr id="465" name="フローチャート: 判断 464"/>
        <xdr:cNvSpPr/>
      </xdr:nvSpPr>
      <xdr:spPr>
        <a:xfrm>
          <a:off x="104267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92943</xdr:rowOff>
    </xdr:from>
    <xdr:to>
      <xdr:col>50</xdr:col>
      <xdr:colOff>114300</xdr:colOff>
      <xdr:row>96</xdr:row>
      <xdr:rowOff>13238</xdr:rowOff>
    </xdr:to>
    <xdr:cxnSp macro="">
      <xdr:nvCxnSpPr>
        <xdr:cNvPr id="466" name="直線コネクタ 465"/>
        <xdr:cNvCxnSpPr/>
      </xdr:nvCxnSpPr>
      <xdr:spPr>
        <a:xfrm flipV="1">
          <a:off x="8750300" y="16380693"/>
          <a:ext cx="889000" cy="9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99881</xdr:rowOff>
    </xdr:from>
    <xdr:to>
      <xdr:col>50</xdr:col>
      <xdr:colOff>165100</xdr:colOff>
      <xdr:row>97</xdr:row>
      <xdr:rowOff>30031</xdr:rowOff>
    </xdr:to>
    <xdr:sp macro="" textlink="">
      <xdr:nvSpPr>
        <xdr:cNvPr id="467" name="フローチャート: 判断 466"/>
        <xdr:cNvSpPr/>
      </xdr:nvSpPr>
      <xdr:spPr>
        <a:xfrm>
          <a:off x="9588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21158</xdr:rowOff>
    </xdr:from>
    <xdr:ext cx="534377" cy="259045"/>
    <xdr:sp macro="" textlink="">
      <xdr:nvSpPr>
        <xdr:cNvPr id="468" name="テキスト ボックス 467"/>
        <xdr:cNvSpPr txBox="1"/>
      </xdr:nvSpPr>
      <xdr:spPr>
        <a:xfrm>
          <a:off x="9372111" y="16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13238</xdr:rowOff>
    </xdr:from>
    <xdr:to>
      <xdr:col>45</xdr:col>
      <xdr:colOff>177800</xdr:colOff>
      <xdr:row>96</xdr:row>
      <xdr:rowOff>125344</xdr:rowOff>
    </xdr:to>
    <xdr:cxnSp macro="">
      <xdr:nvCxnSpPr>
        <xdr:cNvPr id="469" name="直線コネクタ 468"/>
        <xdr:cNvCxnSpPr/>
      </xdr:nvCxnSpPr>
      <xdr:spPr>
        <a:xfrm flipV="1">
          <a:off x="7861300" y="16472438"/>
          <a:ext cx="889000" cy="112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112148</xdr:rowOff>
    </xdr:from>
    <xdr:to>
      <xdr:col>46</xdr:col>
      <xdr:colOff>38100</xdr:colOff>
      <xdr:row>97</xdr:row>
      <xdr:rowOff>42298</xdr:rowOff>
    </xdr:to>
    <xdr:sp macro="" textlink="">
      <xdr:nvSpPr>
        <xdr:cNvPr id="470" name="フローチャート: 判断 469"/>
        <xdr:cNvSpPr/>
      </xdr:nvSpPr>
      <xdr:spPr>
        <a:xfrm>
          <a:off x="8699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33425</xdr:rowOff>
    </xdr:from>
    <xdr:ext cx="534377" cy="259045"/>
    <xdr:sp macro="" textlink="">
      <xdr:nvSpPr>
        <xdr:cNvPr id="471" name="テキスト ボックス 470"/>
        <xdr:cNvSpPr txBox="1"/>
      </xdr:nvSpPr>
      <xdr:spPr>
        <a:xfrm>
          <a:off x="8483111" y="166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125344</xdr:rowOff>
    </xdr:from>
    <xdr:to>
      <xdr:col>41</xdr:col>
      <xdr:colOff>50800</xdr:colOff>
      <xdr:row>96</xdr:row>
      <xdr:rowOff>148075</xdr:rowOff>
    </xdr:to>
    <xdr:cxnSp macro="">
      <xdr:nvCxnSpPr>
        <xdr:cNvPr id="472" name="直線コネクタ 471"/>
        <xdr:cNvCxnSpPr/>
      </xdr:nvCxnSpPr>
      <xdr:spPr>
        <a:xfrm flipV="1">
          <a:off x="6972300" y="16584544"/>
          <a:ext cx="889000" cy="2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137371</xdr:rowOff>
    </xdr:from>
    <xdr:to>
      <xdr:col>41</xdr:col>
      <xdr:colOff>101600</xdr:colOff>
      <xdr:row>96</xdr:row>
      <xdr:rowOff>67521</xdr:rowOff>
    </xdr:to>
    <xdr:sp macro="" textlink="">
      <xdr:nvSpPr>
        <xdr:cNvPr id="473" name="フローチャート: 判断 472"/>
        <xdr:cNvSpPr/>
      </xdr:nvSpPr>
      <xdr:spPr>
        <a:xfrm>
          <a:off x="7810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84048</xdr:rowOff>
    </xdr:from>
    <xdr:ext cx="534377" cy="259045"/>
    <xdr:sp macro="" textlink="">
      <xdr:nvSpPr>
        <xdr:cNvPr id="474" name="テキスト ボックス 473"/>
        <xdr:cNvSpPr txBox="1"/>
      </xdr:nvSpPr>
      <xdr:spPr>
        <a:xfrm>
          <a:off x="7594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46540</xdr:rowOff>
    </xdr:from>
    <xdr:to>
      <xdr:col>36</xdr:col>
      <xdr:colOff>165100</xdr:colOff>
      <xdr:row>96</xdr:row>
      <xdr:rowOff>148140</xdr:rowOff>
    </xdr:to>
    <xdr:sp macro="" textlink="">
      <xdr:nvSpPr>
        <xdr:cNvPr id="475" name="フローチャート: 判断 474"/>
        <xdr:cNvSpPr/>
      </xdr:nvSpPr>
      <xdr:spPr>
        <a:xfrm>
          <a:off x="6921500" y="1650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164667</xdr:rowOff>
    </xdr:from>
    <xdr:ext cx="534377" cy="259045"/>
    <xdr:sp macro="" textlink="">
      <xdr:nvSpPr>
        <xdr:cNvPr id="476" name="テキスト ボックス 475"/>
        <xdr:cNvSpPr txBox="1"/>
      </xdr:nvSpPr>
      <xdr:spPr>
        <a:xfrm>
          <a:off x="6705111" y="1628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65582</xdr:rowOff>
    </xdr:from>
    <xdr:to>
      <xdr:col>55</xdr:col>
      <xdr:colOff>50800</xdr:colOff>
      <xdr:row>95</xdr:row>
      <xdr:rowOff>167182</xdr:rowOff>
    </xdr:to>
    <xdr:sp macro="" textlink="">
      <xdr:nvSpPr>
        <xdr:cNvPr id="482" name="楕円 481"/>
        <xdr:cNvSpPr/>
      </xdr:nvSpPr>
      <xdr:spPr>
        <a:xfrm>
          <a:off x="10426700" y="1635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88459</xdr:rowOff>
    </xdr:from>
    <xdr:ext cx="534377" cy="259045"/>
    <xdr:sp macro="" textlink="">
      <xdr:nvSpPr>
        <xdr:cNvPr id="483" name="土木費該当値テキスト"/>
        <xdr:cNvSpPr txBox="1"/>
      </xdr:nvSpPr>
      <xdr:spPr>
        <a:xfrm>
          <a:off x="10528300" y="1620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42143</xdr:rowOff>
    </xdr:from>
    <xdr:to>
      <xdr:col>50</xdr:col>
      <xdr:colOff>165100</xdr:colOff>
      <xdr:row>95</xdr:row>
      <xdr:rowOff>143743</xdr:rowOff>
    </xdr:to>
    <xdr:sp macro="" textlink="">
      <xdr:nvSpPr>
        <xdr:cNvPr id="484" name="楕円 483"/>
        <xdr:cNvSpPr/>
      </xdr:nvSpPr>
      <xdr:spPr>
        <a:xfrm>
          <a:off x="9588500" y="1632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160270</xdr:rowOff>
    </xdr:from>
    <xdr:ext cx="534377" cy="259045"/>
    <xdr:sp macro="" textlink="">
      <xdr:nvSpPr>
        <xdr:cNvPr id="485" name="テキスト ボックス 484"/>
        <xdr:cNvSpPr txBox="1"/>
      </xdr:nvSpPr>
      <xdr:spPr>
        <a:xfrm>
          <a:off x="9372111" y="1610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133888</xdr:rowOff>
    </xdr:from>
    <xdr:to>
      <xdr:col>46</xdr:col>
      <xdr:colOff>38100</xdr:colOff>
      <xdr:row>96</xdr:row>
      <xdr:rowOff>64038</xdr:rowOff>
    </xdr:to>
    <xdr:sp macro="" textlink="">
      <xdr:nvSpPr>
        <xdr:cNvPr id="486" name="楕円 485"/>
        <xdr:cNvSpPr/>
      </xdr:nvSpPr>
      <xdr:spPr>
        <a:xfrm>
          <a:off x="8699500" y="1642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80565</xdr:rowOff>
    </xdr:from>
    <xdr:ext cx="534377" cy="259045"/>
    <xdr:sp macro="" textlink="">
      <xdr:nvSpPr>
        <xdr:cNvPr id="487" name="テキスト ボックス 486"/>
        <xdr:cNvSpPr txBox="1"/>
      </xdr:nvSpPr>
      <xdr:spPr>
        <a:xfrm>
          <a:off x="8483111" y="1619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74544</xdr:rowOff>
    </xdr:from>
    <xdr:to>
      <xdr:col>41</xdr:col>
      <xdr:colOff>101600</xdr:colOff>
      <xdr:row>97</xdr:row>
      <xdr:rowOff>4694</xdr:rowOff>
    </xdr:to>
    <xdr:sp macro="" textlink="">
      <xdr:nvSpPr>
        <xdr:cNvPr id="488" name="楕円 487"/>
        <xdr:cNvSpPr/>
      </xdr:nvSpPr>
      <xdr:spPr>
        <a:xfrm>
          <a:off x="7810500" y="1653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167271</xdr:rowOff>
    </xdr:from>
    <xdr:ext cx="534377" cy="259045"/>
    <xdr:sp macro="" textlink="">
      <xdr:nvSpPr>
        <xdr:cNvPr id="489" name="テキスト ボックス 488"/>
        <xdr:cNvSpPr txBox="1"/>
      </xdr:nvSpPr>
      <xdr:spPr>
        <a:xfrm>
          <a:off x="7594111" y="1662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97275</xdr:rowOff>
    </xdr:from>
    <xdr:to>
      <xdr:col>36</xdr:col>
      <xdr:colOff>165100</xdr:colOff>
      <xdr:row>97</xdr:row>
      <xdr:rowOff>27425</xdr:rowOff>
    </xdr:to>
    <xdr:sp macro="" textlink="">
      <xdr:nvSpPr>
        <xdr:cNvPr id="490" name="楕円 489"/>
        <xdr:cNvSpPr/>
      </xdr:nvSpPr>
      <xdr:spPr>
        <a:xfrm>
          <a:off x="6921500" y="165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18552</xdr:rowOff>
    </xdr:from>
    <xdr:ext cx="534377" cy="259045"/>
    <xdr:sp macro="" textlink="">
      <xdr:nvSpPr>
        <xdr:cNvPr id="491" name="テキスト ボックス 490"/>
        <xdr:cNvSpPr txBox="1"/>
      </xdr:nvSpPr>
      <xdr:spPr>
        <a:xfrm>
          <a:off x="6705111" y="1664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19407</xdr:rowOff>
    </xdr:from>
    <xdr:to>
      <xdr:col>85</xdr:col>
      <xdr:colOff>126364</xdr:colOff>
      <xdr:row>38</xdr:row>
      <xdr:rowOff>119094</xdr:rowOff>
    </xdr:to>
    <xdr:cxnSp macro="">
      <xdr:nvCxnSpPr>
        <xdr:cNvPr id="517" name="直線コネクタ 516"/>
        <xdr:cNvCxnSpPr/>
      </xdr:nvCxnSpPr>
      <xdr:spPr>
        <a:xfrm flipV="1">
          <a:off x="16317595" y="5162907"/>
          <a:ext cx="1269" cy="147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122921</xdr:rowOff>
    </xdr:from>
    <xdr:ext cx="469744" cy="259045"/>
    <xdr:sp macro="" textlink="">
      <xdr:nvSpPr>
        <xdr:cNvPr id="518" name="消防費最小値テキスト"/>
        <xdr:cNvSpPr txBox="1"/>
      </xdr:nvSpPr>
      <xdr:spPr>
        <a:xfrm>
          <a:off x="16370300" y="663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119094</xdr:rowOff>
    </xdr:from>
    <xdr:to>
      <xdr:col>86</xdr:col>
      <xdr:colOff>25400</xdr:colOff>
      <xdr:row>38</xdr:row>
      <xdr:rowOff>119094</xdr:rowOff>
    </xdr:to>
    <xdr:cxnSp macro="">
      <xdr:nvCxnSpPr>
        <xdr:cNvPr id="519" name="直線コネクタ 518"/>
        <xdr:cNvCxnSpPr/>
      </xdr:nvCxnSpPr>
      <xdr:spPr>
        <a:xfrm>
          <a:off x="16230600" y="663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137534</xdr:rowOff>
    </xdr:from>
    <xdr:ext cx="534377" cy="259045"/>
    <xdr:sp macro="" textlink="">
      <xdr:nvSpPr>
        <xdr:cNvPr id="520" name="消防費最大値テキスト"/>
        <xdr:cNvSpPr txBox="1"/>
      </xdr:nvSpPr>
      <xdr:spPr>
        <a:xfrm>
          <a:off x="16370300" y="49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99,367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19407</xdr:rowOff>
    </xdr:from>
    <xdr:to>
      <xdr:col>86</xdr:col>
      <xdr:colOff>25400</xdr:colOff>
      <xdr:row>30</xdr:row>
      <xdr:rowOff>19407</xdr:rowOff>
    </xdr:to>
    <xdr:cxnSp macro="">
      <xdr:nvCxnSpPr>
        <xdr:cNvPr id="521" name="直線コネクタ 520"/>
        <xdr:cNvCxnSpPr/>
      </xdr:nvCxnSpPr>
      <xdr:spPr>
        <a:xfrm>
          <a:off x="16230600" y="51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112823</xdr:rowOff>
    </xdr:from>
    <xdr:to>
      <xdr:col>85</xdr:col>
      <xdr:colOff>127000</xdr:colOff>
      <xdr:row>37</xdr:row>
      <xdr:rowOff>123029</xdr:rowOff>
    </xdr:to>
    <xdr:cxnSp macro="">
      <xdr:nvCxnSpPr>
        <xdr:cNvPr id="522" name="直線コネクタ 521"/>
        <xdr:cNvCxnSpPr/>
      </xdr:nvCxnSpPr>
      <xdr:spPr>
        <a:xfrm flipV="1">
          <a:off x="15481300" y="6456473"/>
          <a:ext cx="838200" cy="1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23929</xdr:rowOff>
    </xdr:from>
    <xdr:ext cx="534377" cy="259045"/>
    <xdr:sp macro="" textlink="">
      <xdr:nvSpPr>
        <xdr:cNvPr id="523" name="消防費平均値テキスト"/>
        <xdr:cNvSpPr txBox="1"/>
      </xdr:nvSpPr>
      <xdr:spPr>
        <a:xfrm>
          <a:off x="16370300" y="6196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1052</xdr:rowOff>
    </xdr:from>
    <xdr:to>
      <xdr:col>85</xdr:col>
      <xdr:colOff>177800</xdr:colOff>
      <xdr:row>37</xdr:row>
      <xdr:rowOff>102652</xdr:rowOff>
    </xdr:to>
    <xdr:sp macro="" textlink="">
      <xdr:nvSpPr>
        <xdr:cNvPr id="524" name="フローチャート: 判断 523"/>
        <xdr:cNvSpPr/>
      </xdr:nvSpPr>
      <xdr:spPr>
        <a:xfrm>
          <a:off x="162687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115436</xdr:rowOff>
    </xdr:from>
    <xdr:to>
      <xdr:col>81</xdr:col>
      <xdr:colOff>50800</xdr:colOff>
      <xdr:row>37</xdr:row>
      <xdr:rowOff>123029</xdr:rowOff>
    </xdr:to>
    <xdr:cxnSp macro="">
      <xdr:nvCxnSpPr>
        <xdr:cNvPr id="525" name="直線コネクタ 524"/>
        <xdr:cNvCxnSpPr/>
      </xdr:nvCxnSpPr>
      <xdr:spPr>
        <a:xfrm>
          <a:off x="14592300" y="6459086"/>
          <a:ext cx="889000" cy="7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169759</xdr:rowOff>
    </xdr:from>
    <xdr:to>
      <xdr:col>81</xdr:col>
      <xdr:colOff>101600</xdr:colOff>
      <xdr:row>37</xdr:row>
      <xdr:rowOff>99909</xdr:rowOff>
    </xdr:to>
    <xdr:sp macro="" textlink="">
      <xdr:nvSpPr>
        <xdr:cNvPr id="526" name="フローチャート: 判断 525"/>
        <xdr:cNvSpPr/>
      </xdr:nvSpPr>
      <xdr:spPr>
        <a:xfrm>
          <a:off x="15430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116436</xdr:rowOff>
    </xdr:from>
    <xdr:ext cx="534377" cy="259045"/>
    <xdr:sp macro="" textlink="">
      <xdr:nvSpPr>
        <xdr:cNvPr id="527" name="テキスト ボックス 526"/>
        <xdr:cNvSpPr txBox="1"/>
      </xdr:nvSpPr>
      <xdr:spPr>
        <a:xfrm>
          <a:off x="15214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115436</xdr:rowOff>
    </xdr:from>
    <xdr:to>
      <xdr:col>76</xdr:col>
      <xdr:colOff>114300</xdr:colOff>
      <xdr:row>37</xdr:row>
      <xdr:rowOff>145888</xdr:rowOff>
    </xdr:to>
    <xdr:cxnSp macro="">
      <xdr:nvCxnSpPr>
        <xdr:cNvPr id="528" name="直線コネクタ 527"/>
        <xdr:cNvCxnSpPr/>
      </xdr:nvCxnSpPr>
      <xdr:spPr>
        <a:xfrm flipV="1">
          <a:off x="13703300" y="6459086"/>
          <a:ext cx="889000" cy="3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161366</xdr:rowOff>
    </xdr:from>
    <xdr:to>
      <xdr:col>76</xdr:col>
      <xdr:colOff>165100</xdr:colOff>
      <xdr:row>37</xdr:row>
      <xdr:rowOff>91516</xdr:rowOff>
    </xdr:to>
    <xdr:sp macro="" textlink="">
      <xdr:nvSpPr>
        <xdr:cNvPr id="529" name="フローチャート: 判断 528"/>
        <xdr:cNvSpPr/>
      </xdr:nvSpPr>
      <xdr:spPr>
        <a:xfrm>
          <a:off x="145415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108043</xdr:rowOff>
    </xdr:from>
    <xdr:ext cx="534377" cy="259045"/>
    <xdr:sp macro="" textlink="">
      <xdr:nvSpPr>
        <xdr:cNvPr id="530" name="テキスト ボックス 529"/>
        <xdr:cNvSpPr txBox="1"/>
      </xdr:nvSpPr>
      <xdr:spPr>
        <a:xfrm>
          <a:off x="14325111" y="610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101475</xdr:rowOff>
    </xdr:from>
    <xdr:to>
      <xdr:col>71</xdr:col>
      <xdr:colOff>177800</xdr:colOff>
      <xdr:row>37</xdr:row>
      <xdr:rowOff>145888</xdr:rowOff>
    </xdr:to>
    <xdr:cxnSp macro="">
      <xdr:nvCxnSpPr>
        <xdr:cNvPr id="531" name="直線コネクタ 530"/>
        <xdr:cNvCxnSpPr/>
      </xdr:nvCxnSpPr>
      <xdr:spPr>
        <a:xfrm>
          <a:off x="12814300" y="6445125"/>
          <a:ext cx="889000" cy="4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155439</xdr:rowOff>
    </xdr:from>
    <xdr:to>
      <xdr:col>72</xdr:col>
      <xdr:colOff>38100</xdr:colOff>
      <xdr:row>37</xdr:row>
      <xdr:rowOff>85589</xdr:rowOff>
    </xdr:to>
    <xdr:sp macro="" textlink="">
      <xdr:nvSpPr>
        <xdr:cNvPr id="532" name="フローチャート: 判断 531"/>
        <xdr:cNvSpPr/>
      </xdr:nvSpPr>
      <xdr:spPr>
        <a:xfrm>
          <a:off x="13652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102116</xdr:rowOff>
    </xdr:from>
    <xdr:ext cx="534377" cy="259045"/>
    <xdr:sp macro="" textlink="">
      <xdr:nvSpPr>
        <xdr:cNvPr id="533" name="テキスト ボックス 532"/>
        <xdr:cNvSpPr txBox="1"/>
      </xdr:nvSpPr>
      <xdr:spPr>
        <a:xfrm>
          <a:off x="13436111" y="610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169792</xdr:rowOff>
    </xdr:from>
    <xdr:to>
      <xdr:col>67</xdr:col>
      <xdr:colOff>101600</xdr:colOff>
      <xdr:row>37</xdr:row>
      <xdr:rowOff>99942</xdr:rowOff>
    </xdr:to>
    <xdr:sp macro="" textlink="">
      <xdr:nvSpPr>
        <xdr:cNvPr id="534" name="フローチャート: 判断 533"/>
        <xdr:cNvSpPr/>
      </xdr:nvSpPr>
      <xdr:spPr>
        <a:xfrm>
          <a:off x="12763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116469</xdr:rowOff>
    </xdr:from>
    <xdr:ext cx="534377" cy="259045"/>
    <xdr:sp macro="" textlink="">
      <xdr:nvSpPr>
        <xdr:cNvPr id="535" name="テキスト ボックス 534"/>
        <xdr:cNvSpPr txBox="1"/>
      </xdr:nvSpPr>
      <xdr:spPr>
        <a:xfrm>
          <a:off x="12547111" y="61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62023</xdr:rowOff>
    </xdr:from>
    <xdr:to>
      <xdr:col>85</xdr:col>
      <xdr:colOff>177800</xdr:colOff>
      <xdr:row>37</xdr:row>
      <xdr:rowOff>163623</xdr:rowOff>
    </xdr:to>
    <xdr:sp macro="" textlink="">
      <xdr:nvSpPr>
        <xdr:cNvPr id="541" name="楕円 540"/>
        <xdr:cNvSpPr/>
      </xdr:nvSpPr>
      <xdr:spPr>
        <a:xfrm>
          <a:off x="16268700" y="640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40450</xdr:rowOff>
    </xdr:from>
    <xdr:ext cx="534377" cy="259045"/>
    <xdr:sp macro="" textlink="">
      <xdr:nvSpPr>
        <xdr:cNvPr id="542" name="消防費該当値テキスト"/>
        <xdr:cNvSpPr txBox="1"/>
      </xdr:nvSpPr>
      <xdr:spPr>
        <a:xfrm>
          <a:off x="16370300" y="638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72229</xdr:rowOff>
    </xdr:from>
    <xdr:to>
      <xdr:col>81</xdr:col>
      <xdr:colOff>101600</xdr:colOff>
      <xdr:row>38</xdr:row>
      <xdr:rowOff>2378</xdr:rowOff>
    </xdr:to>
    <xdr:sp macro="" textlink="">
      <xdr:nvSpPr>
        <xdr:cNvPr id="543" name="楕円 542"/>
        <xdr:cNvSpPr/>
      </xdr:nvSpPr>
      <xdr:spPr>
        <a:xfrm>
          <a:off x="15430500" y="641587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164955</xdr:rowOff>
    </xdr:from>
    <xdr:ext cx="534377" cy="259045"/>
    <xdr:sp macro="" textlink="">
      <xdr:nvSpPr>
        <xdr:cNvPr id="544" name="テキスト ボックス 543"/>
        <xdr:cNvSpPr txBox="1"/>
      </xdr:nvSpPr>
      <xdr:spPr>
        <a:xfrm>
          <a:off x="15214111" y="650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64636</xdr:rowOff>
    </xdr:from>
    <xdr:to>
      <xdr:col>76</xdr:col>
      <xdr:colOff>165100</xdr:colOff>
      <xdr:row>37</xdr:row>
      <xdr:rowOff>166236</xdr:rowOff>
    </xdr:to>
    <xdr:sp macro="" textlink="">
      <xdr:nvSpPr>
        <xdr:cNvPr id="545" name="楕円 544"/>
        <xdr:cNvSpPr/>
      </xdr:nvSpPr>
      <xdr:spPr>
        <a:xfrm>
          <a:off x="14541500" y="640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157363</xdr:rowOff>
    </xdr:from>
    <xdr:ext cx="534377" cy="259045"/>
    <xdr:sp macro="" textlink="">
      <xdr:nvSpPr>
        <xdr:cNvPr id="546" name="テキスト ボックス 545"/>
        <xdr:cNvSpPr txBox="1"/>
      </xdr:nvSpPr>
      <xdr:spPr>
        <a:xfrm>
          <a:off x="14325111" y="650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95088</xdr:rowOff>
    </xdr:from>
    <xdr:to>
      <xdr:col>72</xdr:col>
      <xdr:colOff>38100</xdr:colOff>
      <xdr:row>38</xdr:row>
      <xdr:rowOff>25239</xdr:rowOff>
    </xdr:to>
    <xdr:sp macro="" textlink="">
      <xdr:nvSpPr>
        <xdr:cNvPr id="547" name="楕円 546"/>
        <xdr:cNvSpPr/>
      </xdr:nvSpPr>
      <xdr:spPr>
        <a:xfrm>
          <a:off x="13652500" y="64387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16366</xdr:rowOff>
    </xdr:from>
    <xdr:ext cx="534377" cy="259045"/>
    <xdr:sp macro="" textlink="">
      <xdr:nvSpPr>
        <xdr:cNvPr id="548" name="テキスト ボックス 547"/>
        <xdr:cNvSpPr txBox="1"/>
      </xdr:nvSpPr>
      <xdr:spPr>
        <a:xfrm>
          <a:off x="13436111" y="653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50675</xdr:rowOff>
    </xdr:from>
    <xdr:to>
      <xdr:col>67</xdr:col>
      <xdr:colOff>101600</xdr:colOff>
      <xdr:row>37</xdr:row>
      <xdr:rowOff>152275</xdr:rowOff>
    </xdr:to>
    <xdr:sp macro="" textlink="">
      <xdr:nvSpPr>
        <xdr:cNvPr id="549" name="楕円 548"/>
        <xdr:cNvSpPr/>
      </xdr:nvSpPr>
      <xdr:spPr>
        <a:xfrm>
          <a:off x="12763500" y="639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143402</xdr:rowOff>
    </xdr:from>
    <xdr:ext cx="534377" cy="259045"/>
    <xdr:sp macro="" textlink="">
      <xdr:nvSpPr>
        <xdr:cNvPr id="550" name="テキスト ボックス 549"/>
        <xdr:cNvSpPr txBox="1"/>
      </xdr:nvSpPr>
      <xdr:spPr>
        <a:xfrm>
          <a:off x="12547111" y="6487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23320</xdr:rowOff>
    </xdr:from>
    <xdr:to>
      <xdr:col>85</xdr:col>
      <xdr:colOff>126364</xdr:colOff>
      <xdr:row>58</xdr:row>
      <xdr:rowOff>67859</xdr:rowOff>
    </xdr:to>
    <xdr:cxnSp macro="">
      <xdr:nvCxnSpPr>
        <xdr:cNvPr id="574" name="直線コネクタ 573"/>
        <xdr:cNvCxnSpPr/>
      </xdr:nvCxnSpPr>
      <xdr:spPr>
        <a:xfrm flipV="1">
          <a:off x="16317595" y="8767270"/>
          <a:ext cx="1269" cy="1244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71686</xdr:rowOff>
    </xdr:from>
    <xdr:ext cx="534377" cy="259045"/>
    <xdr:sp macro="" textlink="">
      <xdr:nvSpPr>
        <xdr:cNvPr id="575" name="教育費最小値テキスト"/>
        <xdr:cNvSpPr txBox="1"/>
      </xdr:nvSpPr>
      <xdr:spPr>
        <a:xfrm>
          <a:off x="16370300" y="1001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67859</xdr:rowOff>
    </xdr:from>
    <xdr:to>
      <xdr:col>86</xdr:col>
      <xdr:colOff>25400</xdr:colOff>
      <xdr:row>58</xdr:row>
      <xdr:rowOff>67859</xdr:rowOff>
    </xdr:to>
    <xdr:cxnSp macro="">
      <xdr:nvCxnSpPr>
        <xdr:cNvPr id="576" name="直線コネクタ 575"/>
        <xdr:cNvCxnSpPr/>
      </xdr:nvCxnSpPr>
      <xdr:spPr>
        <a:xfrm>
          <a:off x="16230600" y="1001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141447</xdr:rowOff>
    </xdr:from>
    <xdr:ext cx="599010" cy="259045"/>
    <xdr:sp macro="" textlink="">
      <xdr:nvSpPr>
        <xdr:cNvPr id="577" name="教育費最大値テキスト"/>
        <xdr:cNvSpPr txBox="1"/>
      </xdr:nvSpPr>
      <xdr:spPr>
        <a:xfrm>
          <a:off x="16370300" y="854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23320</xdr:rowOff>
    </xdr:from>
    <xdr:to>
      <xdr:col>86</xdr:col>
      <xdr:colOff>25400</xdr:colOff>
      <xdr:row>51</xdr:row>
      <xdr:rowOff>23320</xdr:rowOff>
    </xdr:to>
    <xdr:cxnSp macro="">
      <xdr:nvCxnSpPr>
        <xdr:cNvPr id="578" name="直線コネクタ 577"/>
        <xdr:cNvCxnSpPr/>
      </xdr:nvCxnSpPr>
      <xdr:spPr>
        <a:xfrm>
          <a:off x="16230600" y="876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140942</xdr:rowOff>
    </xdr:from>
    <xdr:to>
      <xdr:col>85</xdr:col>
      <xdr:colOff>127000</xdr:colOff>
      <xdr:row>55</xdr:row>
      <xdr:rowOff>150437</xdr:rowOff>
    </xdr:to>
    <xdr:cxnSp macro="">
      <xdr:nvCxnSpPr>
        <xdr:cNvPr id="579" name="直線コネクタ 578"/>
        <xdr:cNvCxnSpPr/>
      </xdr:nvCxnSpPr>
      <xdr:spPr>
        <a:xfrm flipV="1">
          <a:off x="15481300" y="9570692"/>
          <a:ext cx="838200" cy="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25829</xdr:rowOff>
    </xdr:from>
    <xdr:ext cx="534377" cy="259045"/>
    <xdr:sp macro="" textlink="">
      <xdr:nvSpPr>
        <xdr:cNvPr id="580" name="教育費平均値テキスト"/>
        <xdr:cNvSpPr txBox="1"/>
      </xdr:nvSpPr>
      <xdr:spPr>
        <a:xfrm>
          <a:off x="16370300" y="9627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47402</xdr:rowOff>
    </xdr:from>
    <xdr:to>
      <xdr:col>85</xdr:col>
      <xdr:colOff>177800</xdr:colOff>
      <xdr:row>56</xdr:row>
      <xdr:rowOff>149002</xdr:rowOff>
    </xdr:to>
    <xdr:sp macro="" textlink="">
      <xdr:nvSpPr>
        <xdr:cNvPr id="581" name="フローチャート: 判断 580"/>
        <xdr:cNvSpPr/>
      </xdr:nvSpPr>
      <xdr:spPr>
        <a:xfrm>
          <a:off x="162687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150437</xdr:rowOff>
    </xdr:from>
    <xdr:to>
      <xdr:col>81</xdr:col>
      <xdr:colOff>50800</xdr:colOff>
      <xdr:row>56</xdr:row>
      <xdr:rowOff>155786</xdr:rowOff>
    </xdr:to>
    <xdr:cxnSp macro="">
      <xdr:nvCxnSpPr>
        <xdr:cNvPr id="582" name="直線コネクタ 581"/>
        <xdr:cNvCxnSpPr/>
      </xdr:nvCxnSpPr>
      <xdr:spPr>
        <a:xfrm flipV="1">
          <a:off x="14592300" y="9580187"/>
          <a:ext cx="889000" cy="176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51013</xdr:rowOff>
    </xdr:from>
    <xdr:to>
      <xdr:col>81</xdr:col>
      <xdr:colOff>101600</xdr:colOff>
      <xdr:row>56</xdr:row>
      <xdr:rowOff>152613</xdr:rowOff>
    </xdr:to>
    <xdr:sp macro="" textlink="">
      <xdr:nvSpPr>
        <xdr:cNvPr id="583" name="フローチャート: 判断 582"/>
        <xdr:cNvSpPr/>
      </xdr:nvSpPr>
      <xdr:spPr>
        <a:xfrm>
          <a:off x="15430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143740</xdr:rowOff>
    </xdr:from>
    <xdr:ext cx="534377" cy="259045"/>
    <xdr:sp macro="" textlink="">
      <xdr:nvSpPr>
        <xdr:cNvPr id="584" name="テキスト ボックス 583"/>
        <xdr:cNvSpPr txBox="1"/>
      </xdr:nvSpPr>
      <xdr:spPr>
        <a:xfrm>
          <a:off x="15214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155786</xdr:rowOff>
    </xdr:from>
    <xdr:to>
      <xdr:col>76</xdr:col>
      <xdr:colOff>114300</xdr:colOff>
      <xdr:row>57</xdr:row>
      <xdr:rowOff>56330</xdr:rowOff>
    </xdr:to>
    <xdr:cxnSp macro="">
      <xdr:nvCxnSpPr>
        <xdr:cNvPr id="585" name="直線コネクタ 584"/>
        <xdr:cNvCxnSpPr/>
      </xdr:nvCxnSpPr>
      <xdr:spPr>
        <a:xfrm flipV="1">
          <a:off x="13703300" y="9756986"/>
          <a:ext cx="889000" cy="7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49292</xdr:rowOff>
    </xdr:from>
    <xdr:to>
      <xdr:col>76</xdr:col>
      <xdr:colOff>165100</xdr:colOff>
      <xdr:row>56</xdr:row>
      <xdr:rowOff>150892</xdr:rowOff>
    </xdr:to>
    <xdr:sp macro="" textlink="">
      <xdr:nvSpPr>
        <xdr:cNvPr id="586" name="フローチャート: 判断 585"/>
        <xdr:cNvSpPr/>
      </xdr:nvSpPr>
      <xdr:spPr>
        <a:xfrm>
          <a:off x="14541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167419</xdr:rowOff>
    </xdr:from>
    <xdr:ext cx="534377" cy="259045"/>
    <xdr:sp macro="" textlink="">
      <xdr:nvSpPr>
        <xdr:cNvPr id="587" name="テキスト ボックス 586"/>
        <xdr:cNvSpPr txBox="1"/>
      </xdr:nvSpPr>
      <xdr:spPr>
        <a:xfrm>
          <a:off x="14325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84699</xdr:rowOff>
    </xdr:from>
    <xdr:to>
      <xdr:col>71</xdr:col>
      <xdr:colOff>177800</xdr:colOff>
      <xdr:row>57</xdr:row>
      <xdr:rowOff>56330</xdr:rowOff>
    </xdr:to>
    <xdr:cxnSp macro="">
      <xdr:nvCxnSpPr>
        <xdr:cNvPr id="588" name="直線コネクタ 587"/>
        <xdr:cNvCxnSpPr/>
      </xdr:nvCxnSpPr>
      <xdr:spPr>
        <a:xfrm>
          <a:off x="12814300" y="9685899"/>
          <a:ext cx="889000" cy="14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45283</xdr:rowOff>
    </xdr:from>
    <xdr:to>
      <xdr:col>72</xdr:col>
      <xdr:colOff>38100</xdr:colOff>
      <xdr:row>56</xdr:row>
      <xdr:rowOff>146883</xdr:rowOff>
    </xdr:to>
    <xdr:sp macro="" textlink="">
      <xdr:nvSpPr>
        <xdr:cNvPr id="589" name="フローチャート: 判断 588"/>
        <xdr:cNvSpPr/>
      </xdr:nvSpPr>
      <xdr:spPr>
        <a:xfrm>
          <a:off x="13652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163410</xdr:rowOff>
    </xdr:from>
    <xdr:ext cx="534377" cy="259045"/>
    <xdr:sp macro="" textlink="">
      <xdr:nvSpPr>
        <xdr:cNvPr id="590" name="テキスト ボックス 589"/>
        <xdr:cNvSpPr txBox="1"/>
      </xdr:nvSpPr>
      <xdr:spPr>
        <a:xfrm>
          <a:off x="13436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85783</xdr:rowOff>
    </xdr:from>
    <xdr:to>
      <xdr:col>67</xdr:col>
      <xdr:colOff>101600</xdr:colOff>
      <xdr:row>57</xdr:row>
      <xdr:rowOff>15933</xdr:rowOff>
    </xdr:to>
    <xdr:sp macro="" textlink="">
      <xdr:nvSpPr>
        <xdr:cNvPr id="591" name="フローチャート: 判断 590"/>
        <xdr:cNvSpPr/>
      </xdr:nvSpPr>
      <xdr:spPr>
        <a:xfrm>
          <a:off x="12763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7060</xdr:rowOff>
    </xdr:from>
    <xdr:ext cx="534377" cy="259045"/>
    <xdr:sp macro="" textlink="">
      <xdr:nvSpPr>
        <xdr:cNvPr id="592" name="テキスト ボックス 591"/>
        <xdr:cNvSpPr txBox="1"/>
      </xdr:nvSpPr>
      <xdr:spPr>
        <a:xfrm>
          <a:off x="12547111" y="977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90142</xdr:rowOff>
    </xdr:from>
    <xdr:to>
      <xdr:col>85</xdr:col>
      <xdr:colOff>177800</xdr:colOff>
      <xdr:row>56</xdr:row>
      <xdr:rowOff>20292</xdr:rowOff>
    </xdr:to>
    <xdr:sp macro="" textlink="">
      <xdr:nvSpPr>
        <xdr:cNvPr id="598" name="楕円 597"/>
        <xdr:cNvSpPr/>
      </xdr:nvSpPr>
      <xdr:spPr>
        <a:xfrm>
          <a:off x="16268700" y="951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113019</xdr:rowOff>
    </xdr:from>
    <xdr:ext cx="534377" cy="259045"/>
    <xdr:sp macro="" textlink="">
      <xdr:nvSpPr>
        <xdr:cNvPr id="599" name="教育費該当値テキスト"/>
        <xdr:cNvSpPr txBox="1"/>
      </xdr:nvSpPr>
      <xdr:spPr>
        <a:xfrm>
          <a:off x="16370300" y="937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99637</xdr:rowOff>
    </xdr:from>
    <xdr:to>
      <xdr:col>81</xdr:col>
      <xdr:colOff>101600</xdr:colOff>
      <xdr:row>56</xdr:row>
      <xdr:rowOff>29787</xdr:rowOff>
    </xdr:to>
    <xdr:sp macro="" textlink="">
      <xdr:nvSpPr>
        <xdr:cNvPr id="600" name="楕円 599"/>
        <xdr:cNvSpPr/>
      </xdr:nvSpPr>
      <xdr:spPr>
        <a:xfrm>
          <a:off x="15430500" y="952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46314</xdr:rowOff>
    </xdr:from>
    <xdr:ext cx="534377" cy="259045"/>
    <xdr:sp macro="" textlink="">
      <xdr:nvSpPr>
        <xdr:cNvPr id="601" name="テキスト ボックス 600"/>
        <xdr:cNvSpPr txBox="1"/>
      </xdr:nvSpPr>
      <xdr:spPr>
        <a:xfrm>
          <a:off x="15214111" y="930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104986</xdr:rowOff>
    </xdr:from>
    <xdr:to>
      <xdr:col>76</xdr:col>
      <xdr:colOff>165100</xdr:colOff>
      <xdr:row>57</xdr:row>
      <xdr:rowOff>35136</xdr:rowOff>
    </xdr:to>
    <xdr:sp macro="" textlink="">
      <xdr:nvSpPr>
        <xdr:cNvPr id="602" name="楕円 601"/>
        <xdr:cNvSpPr/>
      </xdr:nvSpPr>
      <xdr:spPr>
        <a:xfrm>
          <a:off x="14541500" y="970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26263</xdr:rowOff>
    </xdr:from>
    <xdr:ext cx="534377" cy="259045"/>
    <xdr:sp macro="" textlink="">
      <xdr:nvSpPr>
        <xdr:cNvPr id="603" name="テキスト ボックス 602"/>
        <xdr:cNvSpPr txBox="1"/>
      </xdr:nvSpPr>
      <xdr:spPr>
        <a:xfrm>
          <a:off x="14325111" y="979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5530</xdr:rowOff>
    </xdr:from>
    <xdr:to>
      <xdr:col>72</xdr:col>
      <xdr:colOff>38100</xdr:colOff>
      <xdr:row>57</xdr:row>
      <xdr:rowOff>107130</xdr:rowOff>
    </xdr:to>
    <xdr:sp macro="" textlink="">
      <xdr:nvSpPr>
        <xdr:cNvPr id="604" name="楕円 603"/>
        <xdr:cNvSpPr/>
      </xdr:nvSpPr>
      <xdr:spPr>
        <a:xfrm>
          <a:off x="13652500" y="977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98257</xdr:rowOff>
    </xdr:from>
    <xdr:ext cx="534377" cy="259045"/>
    <xdr:sp macro="" textlink="">
      <xdr:nvSpPr>
        <xdr:cNvPr id="605" name="テキスト ボックス 604"/>
        <xdr:cNvSpPr txBox="1"/>
      </xdr:nvSpPr>
      <xdr:spPr>
        <a:xfrm>
          <a:off x="13436111" y="987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33899</xdr:rowOff>
    </xdr:from>
    <xdr:to>
      <xdr:col>67</xdr:col>
      <xdr:colOff>101600</xdr:colOff>
      <xdr:row>56</xdr:row>
      <xdr:rowOff>135499</xdr:rowOff>
    </xdr:to>
    <xdr:sp macro="" textlink="">
      <xdr:nvSpPr>
        <xdr:cNvPr id="606" name="楕円 605"/>
        <xdr:cNvSpPr/>
      </xdr:nvSpPr>
      <xdr:spPr>
        <a:xfrm>
          <a:off x="12763500" y="963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152026</xdr:rowOff>
    </xdr:from>
    <xdr:ext cx="534377" cy="259045"/>
    <xdr:sp macro="" textlink="">
      <xdr:nvSpPr>
        <xdr:cNvPr id="607" name="テキスト ボックス 606"/>
        <xdr:cNvSpPr txBox="1"/>
      </xdr:nvSpPr>
      <xdr:spPr>
        <a:xfrm>
          <a:off x="12547111" y="941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32068</xdr:rowOff>
    </xdr:from>
    <xdr:to>
      <xdr:col>85</xdr:col>
      <xdr:colOff>126364</xdr:colOff>
      <xdr:row>79</xdr:row>
      <xdr:rowOff>44450</xdr:rowOff>
    </xdr:to>
    <xdr:cxnSp macro="">
      <xdr:nvCxnSpPr>
        <xdr:cNvPr id="631" name="直線コネクタ 630"/>
        <xdr:cNvCxnSpPr/>
      </xdr:nvCxnSpPr>
      <xdr:spPr>
        <a:xfrm flipV="1">
          <a:off x="16317595" y="12205018"/>
          <a:ext cx="1269" cy="13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150195</xdr:rowOff>
    </xdr:from>
    <xdr:ext cx="599010" cy="259045"/>
    <xdr:sp macro="" textlink="">
      <xdr:nvSpPr>
        <xdr:cNvPr id="634" name="災害復旧費最大値テキスト"/>
        <xdr:cNvSpPr txBox="1"/>
      </xdr:nvSpPr>
      <xdr:spPr>
        <a:xfrm>
          <a:off x="16370300" y="1198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108,975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32068</xdr:rowOff>
    </xdr:from>
    <xdr:to>
      <xdr:col>86</xdr:col>
      <xdr:colOff>25400</xdr:colOff>
      <xdr:row>71</xdr:row>
      <xdr:rowOff>32068</xdr:rowOff>
    </xdr:to>
    <xdr:cxnSp macro="">
      <xdr:nvCxnSpPr>
        <xdr:cNvPr id="635" name="直線コネクタ 634"/>
        <xdr:cNvCxnSpPr/>
      </xdr:nvCxnSpPr>
      <xdr:spPr>
        <a:xfrm>
          <a:off x="16230600" y="1220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43180</xdr:rowOff>
    </xdr:from>
    <xdr:to>
      <xdr:col>85</xdr:col>
      <xdr:colOff>127000</xdr:colOff>
      <xdr:row>79</xdr:row>
      <xdr:rowOff>44348</xdr:rowOff>
    </xdr:to>
    <xdr:cxnSp macro="">
      <xdr:nvCxnSpPr>
        <xdr:cNvPr id="636" name="直線コネクタ 635"/>
        <xdr:cNvCxnSpPr/>
      </xdr:nvCxnSpPr>
      <xdr:spPr>
        <a:xfrm flipV="1">
          <a:off x="15481300" y="13587730"/>
          <a:ext cx="838200" cy="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120223</xdr:rowOff>
    </xdr:from>
    <xdr:ext cx="469744" cy="259045"/>
    <xdr:sp macro="" textlink="">
      <xdr:nvSpPr>
        <xdr:cNvPr id="637" name="災害復旧費平均値テキスト"/>
        <xdr:cNvSpPr txBox="1"/>
      </xdr:nvSpPr>
      <xdr:spPr>
        <a:xfrm>
          <a:off x="16370300" y="13321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97346</xdr:rowOff>
    </xdr:from>
    <xdr:to>
      <xdr:col>85</xdr:col>
      <xdr:colOff>177800</xdr:colOff>
      <xdr:row>79</xdr:row>
      <xdr:rowOff>27496</xdr:rowOff>
    </xdr:to>
    <xdr:sp macro="" textlink="">
      <xdr:nvSpPr>
        <xdr:cNvPr id="638" name="フローチャート: 判断 637"/>
        <xdr:cNvSpPr/>
      </xdr:nvSpPr>
      <xdr:spPr>
        <a:xfrm>
          <a:off x="162687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44310</xdr:rowOff>
    </xdr:from>
    <xdr:to>
      <xdr:col>81</xdr:col>
      <xdr:colOff>50800</xdr:colOff>
      <xdr:row>79</xdr:row>
      <xdr:rowOff>44348</xdr:rowOff>
    </xdr:to>
    <xdr:cxnSp macro="">
      <xdr:nvCxnSpPr>
        <xdr:cNvPr id="639" name="直線コネクタ 638"/>
        <xdr:cNvCxnSpPr/>
      </xdr:nvCxnSpPr>
      <xdr:spPr>
        <a:xfrm>
          <a:off x="14592300" y="13588860"/>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111785</xdr:rowOff>
    </xdr:from>
    <xdr:to>
      <xdr:col>81</xdr:col>
      <xdr:colOff>101600</xdr:colOff>
      <xdr:row>79</xdr:row>
      <xdr:rowOff>41935</xdr:rowOff>
    </xdr:to>
    <xdr:sp macro="" textlink="">
      <xdr:nvSpPr>
        <xdr:cNvPr id="640" name="フローチャート: 判断 639"/>
        <xdr:cNvSpPr/>
      </xdr:nvSpPr>
      <xdr:spPr>
        <a:xfrm>
          <a:off x="15430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58462</xdr:rowOff>
    </xdr:from>
    <xdr:ext cx="469744" cy="259045"/>
    <xdr:sp macro="" textlink="">
      <xdr:nvSpPr>
        <xdr:cNvPr id="641" name="テキスト ボックス 640"/>
        <xdr:cNvSpPr txBox="1"/>
      </xdr:nvSpPr>
      <xdr:spPr>
        <a:xfrm>
          <a:off x="15246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44145</xdr:rowOff>
    </xdr:from>
    <xdr:to>
      <xdr:col>76</xdr:col>
      <xdr:colOff>114300</xdr:colOff>
      <xdr:row>79</xdr:row>
      <xdr:rowOff>44310</xdr:rowOff>
    </xdr:to>
    <xdr:cxnSp macro="">
      <xdr:nvCxnSpPr>
        <xdr:cNvPr id="642" name="直線コネクタ 641"/>
        <xdr:cNvCxnSpPr/>
      </xdr:nvCxnSpPr>
      <xdr:spPr>
        <a:xfrm>
          <a:off x="13703300" y="13588695"/>
          <a:ext cx="889000" cy="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102019</xdr:rowOff>
    </xdr:from>
    <xdr:to>
      <xdr:col>76</xdr:col>
      <xdr:colOff>165100</xdr:colOff>
      <xdr:row>79</xdr:row>
      <xdr:rowOff>32169</xdr:rowOff>
    </xdr:to>
    <xdr:sp macro="" textlink="">
      <xdr:nvSpPr>
        <xdr:cNvPr id="643" name="フローチャート: 判断 642"/>
        <xdr:cNvSpPr/>
      </xdr:nvSpPr>
      <xdr:spPr>
        <a:xfrm>
          <a:off x="14541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48696</xdr:rowOff>
    </xdr:from>
    <xdr:ext cx="469744" cy="259045"/>
    <xdr:sp macro="" textlink="">
      <xdr:nvSpPr>
        <xdr:cNvPr id="644" name="テキスト ボックス 643"/>
        <xdr:cNvSpPr txBox="1"/>
      </xdr:nvSpPr>
      <xdr:spPr>
        <a:xfrm>
          <a:off x="14357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44145</xdr:rowOff>
    </xdr:from>
    <xdr:to>
      <xdr:col>71</xdr:col>
      <xdr:colOff>177800</xdr:colOff>
      <xdr:row>79</xdr:row>
      <xdr:rowOff>44323</xdr:rowOff>
    </xdr:to>
    <xdr:cxnSp macro="">
      <xdr:nvCxnSpPr>
        <xdr:cNvPr id="645" name="直線コネクタ 644"/>
        <xdr:cNvCxnSpPr/>
      </xdr:nvCxnSpPr>
      <xdr:spPr>
        <a:xfrm flipV="1">
          <a:off x="12814300" y="13588695"/>
          <a:ext cx="889000" cy="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62091</xdr:rowOff>
    </xdr:from>
    <xdr:to>
      <xdr:col>72</xdr:col>
      <xdr:colOff>38100</xdr:colOff>
      <xdr:row>78</xdr:row>
      <xdr:rowOff>163691</xdr:rowOff>
    </xdr:to>
    <xdr:sp macro="" textlink="">
      <xdr:nvSpPr>
        <xdr:cNvPr id="646" name="フローチャート: 判断 645"/>
        <xdr:cNvSpPr/>
      </xdr:nvSpPr>
      <xdr:spPr>
        <a:xfrm>
          <a:off x="13652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8768</xdr:rowOff>
    </xdr:from>
    <xdr:ext cx="469744" cy="259045"/>
    <xdr:sp macro="" textlink="">
      <xdr:nvSpPr>
        <xdr:cNvPr id="647" name="テキスト ボックス 646"/>
        <xdr:cNvSpPr txBox="1"/>
      </xdr:nvSpPr>
      <xdr:spPr>
        <a:xfrm>
          <a:off x="13468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64655</xdr:rowOff>
    </xdr:from>
    <xdr:to>
      <xdr:col>67</xdr:col>
      <xdr:colOff>101600</xdr:colOff>
      <xdr:row>78</xdr:row>
      <xdr:rowOff>166255</xdr:rowOff>
    </xdr:to>
    <xdr:sp macro="" textlink="">
      <xdr:nvSpPr>
        <xdr:cNvPr id="648" name="フローチャート: 判断 647"/>
        <xdr:cNvSpPr/>
      </xdr:nvSpPr>
      <xdr:spPr>
        <a:xfrm>
          <a:off x="12763500" y="1343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11332</xdr:rowOff>
    </xdr:from>
    <xdr:ext cx="469744" cy="259045"/>
    <xdr:sp macro="" textlink="">
      <xdr:nvSpPr>
        <xdr:cNvPr id="649" name="テキスト ボックス 648"/>
        <xdr:cNvSpPr txBox="1"/>
      </xdr:nvSpPr>
      <xdr:spPr>
        <a:xfrm>
          <a:off x="12579428" y="132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163830</xdr:rowOff>
    </xdr:from>
    <xdr:to>
      <xdr:col>85</xdr:col>
      <xdr:colOff>177800</xdr:colOff>
      <xdr:row>79</xdr:row>
      <xdr:rowOff>93980</xdr:rowOff>
    </xdr:to>
    <xdr:sp macro="" textlink="">
      <xdr:nvSpPr>
        <xdr:cNvPr id="655" name="楕円 654"/>
        <xdr:cNvSpPr/>
      </xdr:nvSpPr>
      <xdr:spPr>
        <a:xfrm>
          <a:off x="162687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78757</xdr:rowOff>
    </xdr:from>
    <xdr:ext cx="378565" cy="259045"/>
    <xdr:sp macro="" textlink="">
      <xdr:nvSpPr>
        <xdr:cNvPr id="656" name="災害復旧費該当値テキスト"/>
        <xdr:cNvSpPr txBox="1"/>
      </xdr:nvSpPr>
      <xdr:spPr>
        <a:xfrm>
          <a:off x="16370300" y="13451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164998</xdr:rowOff>
    </xdr:from>
    <xdr:to>
      <xdr:col>81</xdr:col>
      <xdr:colOff>101600</xdr:colOff>
      <xdr:row>79</xdr:row>
      <xdr:rowOff>95148</xdr:rowOff>
    </xdr:to>
    <xdr:sp macro="" textlink="">
      <xdr:nvSpPr>
        <xdr:cNvPr id="657" name="楕円 656"/>
        <xdr:cNvSpPr/>
      </xdr:nvSpPr>
      <xdr:spPr>
        <a:xfrm>
          <a:off x="15430500" y="1353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86275</xdr:rowOff>
    </xdr:from>
    <xdr:ext cx="249299" cy="259045"/>
    <xdr:sp macro="" textlink="">
      <xdr:nvSpPr>
        <xdr:cNvPr id="658" name="テキスト ボックス 657"/>
        <xdr:cNvSpPr txBox="1"/>
      </xdr:nvSpPr>
      <xdr:spPr>
        <a:xfrm>
          <a:off x="15356650" y="136308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164960</xdr:rowOff>
    </xdr:from>
    <xdr:to>
      <xdr:col>76</xdr:col>
      <xdr:colOff>165100</xdr:colOff>
      <xdr:row>79</xdr:row>
      <xdr:rowOff>95110</xdr:rowOff>
    </xdr:to>
    <xdr:sp macro="" textlink="">
      <xdr:nvSpPr>
        <xdr:cNvPr id="659" name="楕円 658"/>
        <xdr:cNvSpPr/>
      </xdr:nvSpPr>
      <xdr:spPr>
        <a:xfrm>
          <a:off x="14541500" y="1353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86237</xdr:rowOff>
    </xdr:from>
    <xdr:ext cx="313932" cy="259045"/>
    <xdr:sp macro="" textlink="">
      <xdr:nvSpPr>
        <xdr:cNvPr id="660" name="テキスト ボックス 659"/>
        <xdr:cNvSpPr txBox="1"/>
      </xdr:nvSpPr>
      <xdr:spPr>
        <a:xfrm>
          <a:off x="14435333" y="13630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164795</xdr:rowOff>
    </xdr:from>
    <xdr:to>
      <xdr:col>72</xdr:col>
      <xdr:colOff>38100</xdr:colOff>
      <xdr:row>79</xdr:row>
      <xdr:rowOff>94945</xdr:rowOff>
    </xdr:to>
    <xdr:sp macro="" textlink="">
      <xdr:nvSpPr>
        <xdr:cNvPr id="661" name="楕円 660"/>
        <xdr:cNvSpPr/>
      </xdr:nvSpPr>
      <xdr:spPr>
        <a:xfrm>
          <a:off x="13652500" y="1353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86072</xdr:rowOff>
    </xdr:from>
    <xdr:ext cx="313932" cy="259045"/>
    <xdr:sp macro="" textlink="">
      <xdr:nvSpPr>
        <xdr:cNvPr id="662" name="テキスト ボックス 661"/>
        <xdr:cNvSpPr txBox="1"/>
      </xdr:nvSpPr>
      <xdr:spPr>
        <a:xfrm>
          <a:off x="13546333" y="136306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164973</xdr:rowOff>
    </xdr:from>
    <xdr:to>
      <xdr:col>67</xdr:col>
      <xdr:colOff>101600</xdr:colOff>
      <xdr:row>79</xdr:row>
      <xdr:rowOff>95123</xdr:rowOff>
    </xdr:to>
    <xdr:sp macro="" textlink="">
      <xdr:nvSpPr>
        <xdr:cNvPr id="663" name="楕円 662"/>
        <xdr:cNvSpPr/>
      </xdr:nvSpPr>
      <xdr:spPr>
        <a:xfrm>
          <a:off x="12763500" y="1353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86250</xdr:rowOff>
    </xdr:from>
    <xdr:ext cx="313932" cy="259045"/>
    <xdr:sp macro="" textlink="">
      <xdr:nvSpPr>
        <xdr:cNvPr id="664" name="テキスト ボックス 663"/>
        <xdr:cNvSpPr txBox="1"/>
      </xdr:nvSpPr>
      <xdr:spPr>
        <a:xfrm>
          <a:off x="12657333" y="136308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81826</xdr:rowOff>
    </xdr:from>
    <xdr:to>
      <xdr:col>85</xdr:col>
      <xdr:colOff>126364</xdr:colOff>
      <xdr:row>98</xdr:row>
      <xdr:rowOff>125938</xdr:rowOff>
    </xdr:to>
    <xdr:cxnSp macro="">
      <xdr:nvCxnSpPr>
        <xdr:cNvPr id="688" name="直線コネクタ 687"/>
        <xdr:cNvCxnSpPr/>
      </xdr:nvCxnSpPr>
      <xdr:spPr>
        <a:xfrm flipV="1">
          <a:off x="16317595" y="15512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129765</xdr:rowOff>
    </xdr:from>
    <xdr:ext cx="534377" cy="259045"/>
    <xdr:sp macro="" textlink="">
      <xdr:nvSpPr>
        <xdr:cNvPr id="689" name="公債費最小値テキスト"/>
        <xdr:cNvSpPr txBox="1"/>
      </xdr:nvSpPr>
      <xdr:spPr>
        <a:xfrm>
          <a:off x="16370300" y="169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125938</xdr:rowOff>
    </xdr:from>
    <xdr:to>
      <xdr:col>86</xdr:col>
      <xdr:colOff>25400</xdr:colOff>
      <xdr:row>98</xdr:row>
      <xdr:rowOff>125938</xdr:rowOff>
    </xdr:to>
    <xdr:cxnSp macro="">
      <xdr:nvCxnSpPr>
        <xdr:cNvPr id="690" name="直線コネクタ 689"/>
        <xdr:cNvCxnSpPr/>
      </xdr:nvCxnSpPr>
      <xdr:spPr>
        <a:xfrm>
          <a:off x="16230600" y="1692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28503</xdr:rowOff>
    </xdr:from>
    <xdr:ext cx="599010" cy="259045"/>
    <xdr:sp macro="" textlink="">
      <xdr:nvSpPr>
        <xdr:cNvPr id="691" name="公債費最大値テキスト"/>
        <xdr:cNvSpPr txBox="1"/>
      </xdr:nvSpPr>
      <xdr:spPr>
        <a:xfrm>
          <a:off x="16370300" y="1528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81826</xdr:rowOff>
    </xdr:from>
    <xdr:to>
      <xdr:col>86</xdr:col>
      <xdr:colOff>25400</xdr:colOff>
      <xdr:row>90</xdr:row>
      <xdr:rowOff>81826</xdr:rowOff>
    </xdr:to>
    <xdr:cxnSp macro="">
      <xdr:nvCxnSpPr>
        <xdr:cNvPr id="692" name="直線コネクタ 691"/>
        <xdr:cNvCxnSpPr/>
      </xdr:nvCxnSpPr>
      <xdr:spPr>
        <a:xfrm>
          <a:off x="16230600" y="1551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150048</xdr:rowOff>
    </xdr:from>
    <xdr:to>
      <xdr:col>85</xdr:col>
      <xdr:colOff>127000</xdr:colOff>
      <xdr:row>97</xdr:row>
      <xdr:rowOff>154936</xdr:rowOff>
    </xdr:to>
    <xdr:cxnSp macro="">
      <xdr:nvCxnSpPr>
        <xdr:cNvPr id="693" name="直線コネクタ 692"/>
        <xdr:cNvCxnSpPr/>
      </xdr:nvCxnSpPr>
      <xdr:spPr>
        <a:xfrm flipV="1">
          <a:off x="15481300" y="16780698"/>
          <a:ext cx="838200" cy="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92449</xdr:rowOff>
    </xdr:from>
    <xdr:ext cx="534377" cy="259045"/>
    <xdr:sp macro="" textlink="">
      <xdr:nvSpPr>
        <xdr:cNvPr id="694" name="公債費平均値テキスト"/>
        <xdr:cNvSpPr txBox="1"/>
      </xdr:nvSpPr>
      <xdr:spPr>
        <a:xfrm>
          <a:off x="16370300" y="16551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69572</xdr:rowOff>
    </xdr:from>
    <xdr:to>
      <xdr:col>85</xdr:col>
      <xdr:colOff>177800</xdr:colOff>
      <xdr:row>97</xdr:row>
      <xdr:rowOff>171172</xdr:rowOff>
    </xdr:to>
    <xdr:sp macro="" textlink="">
      <xdr:nvSpPr>
        <xdr:cNvPr id="695" name="フローチャート: 判断 694"/>
        <xdr:cNvSpPr/>
      </xdr:nvSpPr>
      <xdr:spPr>
        <a:xfrm>
          <a:off x="162687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151381</xdr:rowOff>
    </xdr:from>
    <xdr:to>
      <xdr:col>81</xdr:col>
      <xdr:colOff>50800</xdr:colOff>
      <xdr:row>97</xdr:row>
      <xdr:rowOff>154936</xdr:rowOff>
    </xdr:to>
    <xdr:cxnSp macro="">
      <xdr:nvCxnSpPr>
        <xdr:cNvPr id="696" name="直線コネクタ 695"/>
        <xdr:cNvCxnSpPr/>
      </xdr:nvCxnSpPr>
      <xdr:spPr>
        <a:xfrm>
          <a:off x="14592300" y="16782031"/>
          <a:ext cx="889000" cy="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66429</xdr:rowOff>
    </xdr:from>
    <xdr:to>
      <xdr:col>81</xdr:col>
      <xdr:colOff>101600</xdr:colOff>
      <xdr:row>97</xdr:row>
      <xdr:rowOff>168029</xdr:rowOff>
    </xdr:to>
    <xdr:sp macro="" textlink="">
      <xdr:nvSpPr>
        <xdr:cNvPr id="697" name="フローチャート: 判断 696"/>
        <xdr:cNvSpPr/>
      </xdr:nvSpPr>
      <xdr:spPr>
        <a:xfrm>
          <a:off x="15430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13106</xdr:rowOff>
    </xdr:from>
    <xdr:ext cx="534377" cy="259045"/>
    <xdr:sp macro="" textlink="">
      <xdr:nvSpPr>
        <xdr:cNvPr id="698" name="テキスト ボックス 697"/>
        <xdr:cNvSpPr txBox="1"/>
      </xdr:nvSpPr>
      <xdr:spPr>
        <a:xfrm>
          <a:off x="15214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139998</xdr:rowOff>
    </xdr:from>
    <xdr:to>
      <xdr:col>76</xdr:col>
      <xdr:colOff>114300</xdr:colOff>
      <xdr:row>97</xdr:row>
      <xdr:rowOff>151381</xdr:rowOff>
    </xdr:to>
    <xdr:cxnSp macro="">
      <xdr:nvCxnSpPr>
        <xdr:cNvPr id="699" name="直線コネクタ 698"/>
        <xdr:cNvCxnSpPr/>
      </xdr:nvCxnSpPr>
      <xdr:spPr>
        <a:xfrm>
          <a:off x="13703300" y="16770648"/>
          <a:ext cx="889000" cy="1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67343</xdr:rowOff>
    </xdr:from>
    <xdr:to>
      <xdr:col>76</xdr:col>
      <xdr:colOff>165100</xdr:colOff>
      <xdr:row>97</xdr:row>
      <xdr:rowOff>168943</xdr:rowOff>
    </xdr:to>
    <xdr:sp macro="" textlink="">
      <xdr:nvSpPr>
        <xdr:cNvPr id="700" name="フローチャート: 判断 699"/>
        <xdr:cNvSpPr/>
      </xdr:nvSpPr>
      <xdr:spPr>
        <a:xfrm>
          <a:off x="14541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14020</xdr:rowOff>
    </xdr:from>
    <xdr:ext cx="534377" cy="259045"/>
    <xdr:sp macro="" textlink="">
      <xdr:nvSpPr>
        <xdr:cNvPr id="701" name="テキスト ボックス 700"/>
        <xdr:cNvSpPr txBox="1"/>
      </xdr:nvSpPr>
      <xdr:spPr>
        <a:xfrm>
          <a:off x="14325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139998</xdr:rowOff>
    </xdr:from>
    <xdr:to>
      <xdr:col>71</xdr:col>
      <xdr:colOff>177800</xdr:colOff>
      <xdr:row>97</xdr:row>
      <xdr:rowOff>142908</xdr:rowOff>
    </xdr:to>
    <xdr:cxnSp macro="">
      <xdr:nvCxnSpPr>
        <xdr:cNvPr id="702" name="直線コネクタ 701"/>
        <xdr:cNvCxnSpPr/>
      </xdr:nvCxnSpPr>
      <xdr:spPr>
        <a:xfrm flipV="1">
          <a:off x="12814300" y="16770648"/>
          <a:ext cx="889000" cy="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78144</xdr:rowOff>
    </xdr:from>
    <xdr:to>
      <xdr:col>72</xdr:col>
      <xdr:colOff>38100</xdr:colOff>
      <xdr:row>98</xdr:row>
      <xdr:rowOff>8294</xdr:rowOff>
    </xdr:to>
    <xdr:sp macro="" textlink="">
      <xdr:nvSpPr>
        <xdr:cNvPr id="703" name="フローチャート: 判断 702"/>
        <xdr:cNvSpPr/>
      </xdr:nvSpPr>
      <xdr:spPr>
        <a:xfrm>
          <a:off x="13652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24821</xdr:rowOff>
    </xdr:from>
    <xdr:ext cx="534377" cy="259045"/>
    <xdr:sp macro="" textlink="">
      <xdr:nvSpPr>
        <xdr:cNvPr id="704" name="テキスト ボックス 703"/>
        <xdr:cNvSpPr txBox="1"/>
      </xdr:nvSpPr>
      <xdr:spPr>
        <a:xfrm>
          <a:off x="13436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76144</xdr:rowOff>
    </xdr:from>
    <xdr:to>
      <xdr:col>67</xdr:col>
      <xdr:colOff>101600</xdr:colOff>
      <xdr:row>98</xdr:row>
      <xdr:rowOff>6294</xdr:rowOff>
    </xdr:to>
    <xdr:sp macro="" textlink="">
      <xdr:nvSpPr>
        <xdr:cNvPr id="705" name="フローチャート: 判断 704"/>
        <xdr:cNvSpPr/>
      </xdr:nvSpPr>
      <xdr:spPr>
        <a:xfrm>
          <a:off x="12763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22821</xdr:rowOff>
    </xdr:from>
    <xdr:ext cx="534377" cy="259045"/>
    <xdr:sp macro="" textlink="">
      <xdr:nvSpPr>
        <xdr:cNvPr id="706" name="テキスト ボックス 705"/>
        <xdr:cNvSpPr txBox="1"/>
      </xdr:nvSpPr>
      <xdr:spPr>
        <a:xfrm>
          <a:off x="12547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99248</xdr:rowOff>
    </xdr:from>
    <xdr:to>
      <xdr:col>85</xdr:col>
      <xdr:colOff>177800</xdr:colOff>
      <xdr:row>98</xdr:row>
      <xdr:rowOff>29398</xdr:rowOff>
    </xdr:to>
    <xdr:sp macro="" textlink="">
      <xdr:nvSpPr>
        <xdr:cNvPr id="712" name="楕円 711"/>
        <xdr:cNvSpPr/>
      </xdr:nvSpPr>
      <xdr:spPr>
        <a:xfrm>
          <a:off x="16268700" y="1672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77675</xdr:rowOff>
    </xdr:from>
    <xdr:ext cx="534377" cy="259045"/>
    <xdr:sp macro="" textlink="">
      <xdr:nvSpPr>
        <xdr:cNvPr id="713" name="公債費該当値テキスト"/>
        <xdr:cNvSpPr txBox="1"/>
      </xdr:nvSpPr>
      <xdr:spPr>
        <a:xfrm>
          <a:off x="16370300" y="1670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104136</xdr:rowOff>
    </xdr:from>
    <xdr:to>
      <xdr:col>81</xdr:col>
      <xdr:colOff>101600</xdr:colOff>
      <xdr:row>98</xdr:row>
      <xdr:rowOff>34286</xdr:rowOff>
    </xdr:to>
    <xdr:sp macro="" textlink="">
      <xdr:nvSpPr>
        <xdr:cNvPr id="714" name="楕円 713"/>
        <xdr:cNvSpPr/>
      </xdr:nvSpPr>
      <xdr:spPr>
        <a:xfrm>
          <a:off x="15430500" y="1673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25413</xdr:rowOff>
    </xdr:from>
    <xdr:ext cx="534377" cy="259045"/>
    <xdr:sp macro="" textlink="">
      <xdr:nvSpPr>
        <xdr:cNvPr id="715" name="テキスト ボックス 714"/>
        <xdr:cNvSpPr txBox="1"/>
      </xdr:nvSpPr>
      <xdr:spPr>
        <a:xfrm>
          <a:off x="15214111" y="1682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100581</xdr:rowOff>
    </xdr:from>
    <xdr:to>
      <xdr:col>76</xdr:col>
      <xdr:colOff>165100</xdr:colOff>
      <xdr:row>98</xdr:row>
      <xdr:rowOff>30731</xdr:rowOff>
    </xdr:to>
    <xdr:sp macro="" textlink="">
      <xdr:nvSpPr>
        <xdr:cNvPr id="716" name="楕円 715"/>
        <xdr:cNvSpPr/>
      </xdr:nvSpPr>
      <xdr:spPr>
        <a:xfrm>
          <a:off x="14541500" y="1673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21858</xdr:rowOff>
    </xdr:from>
    <xdr:ext cx="534377" cy="259045"/>
    <xdr:sp macro="" textlink="">
      <xdr:nvSpPr>
        <xdr:cNvPr id="717" name="テキスト ボックス 716"/>
        <xdr:cNvSpPr txBox="1"/>
      </xdr:nvSpPr>
      <xdr:spPr>
        <a:xfrm>
          <a:off x="14325111" y="1682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89198</xdr:rowOff>
    </xdr:from>
    <xdr:to>
      <xdr:col>72</xdr:col>
      <xdr:colOff>38100</xdr:colOff>
      <xdr:row>98</xdr:row>
      <xdr:rowOff>19348</xdr:rowOff>
    </xdr:to>
    <xdr:sp macro="" textlink="">
      <xdr:nvSpPr>
        <xdr:cNvPr id="718" name="楕円 717"/>
        <xdr:cNvSpPr/>
      </xdr:nvSpPr>
      <xdr:spPr>
        <a:xfrm>
          <a:off x="13652500" y="1671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10475</xdr:rowOff>
    </xdr:from>
    <xdr:ext cx="534377" cy="259045"/>
    <xdr:sp macro="" textlink="">
      <xdr:nvSpPr>
        <xdr:cNvPr id="719" name="テキスト ボックス 718"/>
        <xdr:cNvSpPr txBox="1"/>
      </xdr:nvSpPr>
      <xdr:spPr>
        <a:xfrm>
          <a:off x="13436111" y="1681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92108</xdr:rowOff>
    </xdr:from>
    <xdr:to>
      <xdr:col>67</xdr:col>
      <xdr:colOff>101600</xdr:colOff>
      <xdr:row>98</xdr:row>
      <xdr:rowOff>22258</xdr:rowOff>
    </xdr:to>
    <xdr:sp macro="" textlink="">
      <xdr:nvSpPr>
        <xdr:cNvPr id="720" name="楕円 719"/>
        <xdr:cNvSpPr/>
      </xdr:nvSpPr>
      <xdr:spPr>
        <a:xfrm>
          <a:off x="12763500" y="1672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13385</xdr:rowOff>
    </xdr:from>
    <xdr:ext cx="534377" cy="259045"/>
    <xdr:sp macro="" textlink="">
      <xdr:nvSpPr>
        <xdr:cNvPr id="721" name="テキスト ボックス 720"/>
        <xdr:cNvSpPr txBox="1"/>
      </xdr:nvSpPr>
      <xdr:spPr>
        <a:xfrm>
          <a:off x="12547111" y="1681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13456</xdr:rowOff>
    </xdr:from>
    <xdr:to>
      <xdr:col>116</xdr:col>
      <xdr:colOff>62864</xdr:colOff>
      <xdr:row>38</xdr:row>
      <xdr:rowOff>25400</xdr:rowOff>
    </xdr:to>
    <xdr:cxnSp macro="">
      <xdr:nvCxnSpPr>
        <xdr:cNvPr id="741" name="直線コネクタ 740"/>
        <xdr:cNvCxnSpPr/>
      </xdr:nvCxnSpPr>
      <xdr:spPr>
        <a:xfrm flipV="1">
          <a:off x="22159595" y="5328406"/>
          <a:ext cx="1269" cy="12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57224</xdr:rowOff>
    </xdr:from>
    <xdr:ext cx="249299" cy="259045"/>
    <xdr:sp macro="" textlink="">
      <xdr:nvSpPr>
        <xdr:cNvPr id="742" name="諸支出金最小値テキスト"/>
        <xdr:cNvSpPr txBox="1"/>
      </xdr:nvSpPr>
      <xdr:spPr>
        <a:xfrm>
          <a:off x="22212300" y="6572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131583</xdr:rowOff>
    </xdr:from>
    <xdr:ext cx="534377" cy="259045"/>
    <xdr:sp macro="" textlink="">
      <xdr:nvSpPr>
        <xdr:cNvPr id="744" name="諸支出金最大値テキスト"/>
        <xdr:cNvSpPr txBox="1"/>
      </xdr:nvSpPr>
      <xdr:spPr>
        <a:xfrm>
          <a:off x="22212300" y="5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13456</xdr:rowOff>
    </xdr:from>
    <xdr:to>
      <xdr:col>116</xdr:col>
      <xdr:colOff>152400</xdr:colOff>
      <xdr:row>31</xdr:row>
      <xdr:rowOff>13456</xdr:rowOff>
    </xdr:to>
    <xdr:cxnSp macro="">
      <xdr:nvCxnSpPr>
        <xdr:cNvPr id="745" name="直線コネクタ 744"/>
        <xdr:cNvCxnSpPr/>
      </xdr:nvCxnSpPr>
      <xdr:spPr>
        <a:xfrm>
          <a:off x="22072600" y="532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146124</xdr:rowOff>
    </xdr:from>
    <xdr:ext cx="378565" cy="259045"/>
    <xdr:sp macro="" textlink="">
      <xdr:nvSpPr>
        <xdr:cNvPr id="747" name="諸支出金平均値テキスト"/>
        <xdr:cNvSpPr txBox="1"/>
      </xdr:nvSpPr>
      <xdr:spPr>
        <a:xfrm>
          <a:off x="22212300" y="63183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123247</xdr:rowOff>
    </xdr:from>
    <xdr:to>
      <xdr:col>116</xdr:col>
      <xdr:colOff>114300</xdr:colOff>
      <xdr:row>38</xdr:row>
      <xdr:rowOff>53397</xdr:rowOff>
    </xdr:to>
    <xdr:sp macro="" textlink="">
      <xdr:nvSpPr>
        <xdr:cNvPr id="748" name="フローチャート: 判断 747"/>
        <xdr:cNvSpPr/>
      </xdr:nvSpPr>
      <xdr:spPr>
        <a:xfrm>
          <a:off x="22110700" y="64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138849</xdr:rowOff>
    </xdr:from>
    <xdr:to>
      <xdr:col>112</xdr:col>
      <xdr:colOff>38100</xdr:colOff>
      <xdr:row>38</xdr:row>
      <xdr:rowOff>68999</xdr:rowOff>
    </xdr:to>
    <xdr:sp macro="" textlink="">
      <xdr:nvSpPr>
        <xdr:cNvPr id="750" name="フローチャート: 判断 749"/>
        <xdr:cNvSpPr/>
      </xdr:nvSpPr>
      <xdr:spPr>
        <a:xfrm>
          <a:off x="21272500" y="648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85526</xdr:rowOff>
    </xdr:from>
    <xdr:ext cx="378565" cy="259045"/>
    <xdr:sp macro="" textlink="">
      <xdr:nvSpPr>
        <xdr:cNvPr id="751" name="テキスト ボックス 750"/>
        <xdr:cNvSpPr txBox="1"/>
      </xdr:nvSpPr>
      <xdr:spPr>
        <a:xfrm>
          <a:off x="21134017" y="625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137935</xdr:rowOff>
    </xdr:from>
    <xdr:to>
      <xdr:col>107</xdr:col>
      <xdr:colOff>101600</xdr:colOff>
      <xdr:row>38</xdr:row>
      <xdr:rowOff>68084</xdr:rowOff>
    </xdr:to>
    <xdr:sp macro="" textlink="">
      <xdr:nvSpPr>
        <xdr:cNvPr id="753" name="フローチャート: 判断 752"/>
        <xdr:cNvSpPr/>
      </xdr:nvSpPr>
      <xdr:spPr>
        <a:xfrm>
          <a:off x="20383500" y="64815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84612</xdr:rowOff>
    </xdr:from>
    <xdr:ext cx="378565" cy="259045"/>
    <xdr:sp macro="" textlink="">
      <xdr:nvSpPr>
        <xdr:cNvPr id="754" name="テキスト ボックス 753"/>
        <xdr:cNvSpPr txBox="1"/>
      </xdr:nvSpPr>
      <xdr:spPr>
        <a:xfrm>
          <a:off x="20245017" y="625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56" name="フローチャート: 判断 755"/>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57" name="テキスト ボックス 756"/>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108788</xdr:rowOff>
    </xdr:from>
    <xdr:to>
      <xdr:col>98</xdr:col>
      <xdr:colOff>38100</xdr:colOff>
      <xdr:row>38</xdr:row>
      <xdr:rowOff>38939</xdr:rowOff>
    </xdr:to>
    <xdr:sp macro="" textlink="">
      <xdr:nvSpPr>
        <xdr:cNvPr id="758" name="フローチャート: 判断 757"/>
        <xdr:cNvSpPr/>
      </xdr:nvSpPr>
      <xdr:spPr>
        <a:xfrm>
          <a:off x="18605500" y="64524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55465</xdr:rowOff>
    </xdr:from>
    <xdr:ext cx="378565" cy="259045"/>
    <xdr:sp macro="" textlink="">
      <xdr:nvSpPr>
        <xdr:cNvPr id="759" name="テキスト ボックス 758"/>
        <xdr:cNvSpPr txBox="1"/>
      </xdr:nvSpPr>
      <xdr:spPr>
        <a:xfrm>
          <a:off x="18467017" y="6227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101674</xdr:rowOff>
    </xdr:from>
    <xdr:ext cx="249299" cy="259045"/>
    <xdr:sp macro="" textlink="">
      <xdr:nvSpPr>
        <xdr:cNvPr id="766" name="諸支出金該当値テキスト"/>
        <xdr:cNvSpPr txBox="1"/>
      </xdr:nvSpPr>
      <xdr:spPr>
        <a:xfrm>
          <a:off x="22212300" y="6445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0" name="テキスト ボックス 789"/>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2" name="テキスト ボックス 791"/>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143637</xdr:rowOff>
    </xdr:from>
    <xdr:to>
      <xdr:col>116</xdr:col>
      <xdr:colOff>62864</xdr:colOff>
      <xdr:row>59</xdr:row>
      <xdr:rowOff>44450</xdr:rowOff>
    </xdr:to>
    <xdr:cxnSp macro="">
      <xdr:nvCxnSpPr>
        <xdr:cNvPr id="798" name="直線コネクタ 797"/>
        <xdr:cNvCxnSpPr/>
      </xdr:nvCxnSpPr>
      <xdr:spPr>
        <a:xfrm flipV="1">
          <a:off x="22159595" y="8716137"/>
          <a:ext cx="1269" cy="1443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91330</xdr:rowOff>
    </xdr:from>
    <xdr:ext cx="249299" cy="259045"/>
    <xdr:sp macro="" textlink="">
      <xdr:nvSpPr>
        <xdr:cNvPr id="799" name="前年度繰上充用金最小値テキスト"/>
        <xdr:cNvSpPr txBox="1"/>
      </xdr:nvSpPr>
      <xdr:spPr>
        <a:xfrm>
          <a:off x="22212300" y="10206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90314</xdr:rowOff>
    </xdr:from>
    <xdr:ext cx="534377" cy="259045"/>
    <xdr:sp macro="" textlink="">
      <xdr:nvSpPr>
        <xdr:cNvPr id="801" name="前年度繰上充用金最大値テキスト"/>
        <xdr:cNvSpPr txBox="1"/>
      </xdr:nvSpPr>
      <xdr:spPr>
        <a:xfrm>
          <a:off x="22212300" y="849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143637</xdr:rowOff>
    </xdr:from>
    <xdr:to>
      <xdr:col>116</xdr:col>
      <xdr:colOff>152400</xdr:colOff>
      <xdr:row>50</xdr:row>
      <xdr:rowOff>143637</xdr:rowOff>
    </xdr:to>
    <xdr:cxnSp macro="">
      <xdr:nvCxnSpPr>
        <xdr:cNvPr id="802" name="直線コネクタ 801"/>
        <xdr:cNvCxnSpPr/>
      </xdr:nvCxnSpPr>
      <xdr:spPr>
        <a:xfrm>
          <a:off x="22072600" y="87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8780</xdr:rowOff>
    </xdr:from>
    <xdr:ext cx="313932" cy="259045"/>
    <xdr:sp macro="" textlink="">
      <xdr:nvSpPr>
        <xdr:cNvPr id="804" name="前年度繰上充用金平均値テキスト"/>
        <xdr:cNvSpPr txBox="1"/>
      </xdr:nvSpPr>
      <xdr:spPr>
        <a:xfrm>
          <a:off x="22212300" y="9952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157353</xdr:rowOff>
    </xdr:from>
    <xdr:to>
      <xdr:col>116</xdr:col>
      <xdr:colOff>114300</xdr:colOff>
      <xdr:row>59</xdr:row>
      <xdr:rowOff>87503</xdr:rowOff>
    </xdr:to>
    <xdr:sp macro="" textlink="">
      <xdr:nvSpPr>
        <xdr:cNvPr id="805" name="フローチャート: 判断 804"/>
        <xdr:cNvSpPr/>
      </xdr:nvSpPr>
      <xdr:spPr>
        <a:xfrm>
          <a:off x="221107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807" name="フローチャート: 判断 806"/>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104792</xdr:rowOff>
    </xdr:from>
    <xdr:ext cx="313932" cy="259045"/>
    <xdr:sp macro="" textlink="">
      <xdr:nvSpPr>
        <xdr:cNvPr id="808" name="テキスト ボックス 807"/>
        <xdr:cNvSpPr txBox="1"/>
      </xdr:nvSpPr>
      <xdr:spPr>
        <a:xfrm>
          <a:off x="21166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157861</xdr:rowOff>
    </xdr:from>
    <xdr:to>
      <xdr:col>107</xdr:col>
      <xdr:colOff>101600</xdr:colOff>
      <xdr:row>59</xdr:row>
      <xdr:rowOff>88011</xdr:rowOff>
    </xdr:to>
    <xdr:sp macro="" textlink="">
      <xdr:nvSpPr>
        <xdr:cNvPr id="810" name="フローチャート: 判断 809"/>
        <xdr:cNvSpPr/>
      </xdr:nvSpPr>
      <xdr:spPr>
        <a:xfrm>
          <a:off x="20383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104538</xdr:rowOff>
    </xdr:from>
    <xdr:ext cx="313932" cy="259045"/>
    <xdr:sp macro="" textlink="">
      <xdr:nvSpPr>
        <xdr:cNvPr id="811" name="テキスト ボックス 810"/>
        <xdr:cNvSpPr txBox="1"/>
      </xdr:nvSpPr>
      <xdr:spPr>
        <a:xfrm>
          <a:off x="20277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160909</xdr:rowOff>
    </xdr:from>
    <xdr:to>
      <xdr:col>102</xdr:col>
      <xdr:colOff>165100</xdr:colOff>
      <xdr:row>59</xdr:row>
      <xdr:rowOff>91059</xdr:rowOff>
    </xdr:to>
    <xdr:sp macro="" textlink="">
      <xdr:nvSpPr>
        <xdr:cNvPr id="813" name="フローチャート: 判断 812"/>
        <xdr:cNvSpPr/>
      </xdr:nvSpPr>
      <xdr:spPr>
        <a:xfrm>
          <a:off x="19494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107586</xdr:rowOff>
    </xdr:from>
    <xdr:ext cx="313932" cy="259045"/>
    <xdr:sp macro="" textlink="">
      <xdr:nvSpPr>
        <xdr:cNvPr id="814" name="テキスト ボックス 813"/>
        <xdr:cNvSpPr txBox="1"/>
      </xdr:nvSpPr>
      <xdr:spPr>
        <a:xfrm>
          <a:off x="19388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161798</xdr:rowOff>
    </xdr:from>
    <xdr:to>
      <xdr:col>98</xdr:col>
      <xdr:colOff>38100</xdr:colOff>
      <xdr:row>59</xdr:row>
      <xdr:rowOff>91948</xdr:rowOff>
    </xdr:to>
    <xdr:sp macro="" textlink="">
      <xdr:nvSpPr>
        <xdr:cNvPr id="815" name="フローチャート: 判断 814"/>
        <xdr:cNvSpPr/>
      </xdr:nvSpPr>
      <xdr:spPr>
        <a:xfrm>
          <a:off x="18605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108475</xdr:rowOff>
    </xdr:from>
    <xdr:ext cx="313932" cy="259045"/>
    <xdr:sp macro="" textlink="">
      <xdr:nvSpPr>
        <xdr:cNvPr id="816" name="テキスト ボックス 815"/>
        <xdr:cNvSpPr txBox="1"/>
      </xdr:nvSpPr>
      <xdr:spPr>
        <a:xfrm>
          <a:off x="18499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135780</xdr:rowOff>
    </xdr:from>
    <xdr:ext cx="249299" cy="259045"/>
    <xdr:sp macro="" textlink="">
      <xdr:nvSpPr>
        <xdr:cNvPr id="823" name="前年度繰上充用金該当値テキスト"/>
        <xdr:cNvSpPr txBox="1"/>
      </xdr:nvSpPr>
      <xdr:spPr>
        <a:xfrm>
          <a:off x="22212300" y="10079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5" name="テキスト ボックス 82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7" name="テキスト ボックス 82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1" name="テキスト ボックス 83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総務費は、補助費等がふるさと納税者への返礼報償金の増加などにより増額、積立金がふるさと輝き基金への積立金の増加により大幅に増額となったが、普通建設事業費が市民会館耐震大規模改修事業、牧丘庁舎複合施設化改修事業などの皆減により大幅な減額となったため、全体としては大幅な減額となった。</a:t>
          </a:r>
          <a:endPar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衛生費は、普通建設事業費が産婦人科施設建設事業費の皆減により大幅な減額となったため、大幅な減額となった。</a:t>
          </a:r>
          <a:endPar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山梨県山梨市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財政調整基金残高は、適切な財源確保と歳出の精査により、取崩しを回避しており前年とほぼ同額を維持している。</a:t>
          </a:r>
          <a:endPar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歳出では市民会館耐震・大規模改修事業、産婦人科施設建設事業などの終息に伴う投資的経費の大幅な減額により、歳出全体では大幅な減額となったが、歳入において普通交付税が合併算定替（激変緩和措置</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年目）の縮減により大幅な減額となり、</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実質収支額は</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167</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百万円余の</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額</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、標準財政規模に占める割合では</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1.49</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の減となった上、実質単年度収支では、△</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1.64</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ポイントとなった。</a:t>
          </a:r>
          <a:endPar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今後事務事業の見直しなど歳出の削減を推進し、健全な行財政運営に努めていく</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山梨県山梨市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新市発足以降、本市の一般会計及び特別会計はともに実質収支の赤字に転じたことはなく、また、公営企業会計においても余剰資金等があることから赤字には至っていない。</a:t>
          </a:r>
          <a:endPar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分母となる標準財政規模は、臨時財政対策債発行可能額</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a:t>
          </a:r>
          <a:r>
            <a:rPr kumimoji="1"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22</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百万円余の</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額とな</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ったが、</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普通交付税は合併による財政優遇措置の終了に伴う段階的な縮減により</a:t>
          </a:r>
          <a:r>
            <a:rPr kumimoji="1"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119</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百万円余の減額</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となり、</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全体としては前年度比較で</a:t>
          </a:r>
          <a:r>
            <a:rPr kumimoji="1"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148</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百万円余の減額であった。</a:t>
          </a:r>
          <a:endPar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一般会計は前年度と比較し、実質収支額が</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額となったことを受け、実質収支比率は対前年度で</a:t>
          </a:r>
          <a:r>
            <a:rPr kumimoji="1"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1.49</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下</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回る結果となった。</a:t>
          </a:r>
          <a:endPar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水道事業会計は</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資本的支出</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の減額のため、対前年度</a:t>
          </a:r>
          <a:r>
            <a:rPr kumimoji="1"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0.5</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ポイントの</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となっている。</a:t>
          </a:r>
          <a:endPar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国民</a:t>
          </a:r>
          <a:r>
            <a:rPr kumimoji="1" lang="ja-JP" altLang="ja-JP" sz="12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健康保険特別会計の実質収支額は前年度決算額</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136</a:t>
          </a:r>
          <a:r>
            <a:rPr kumimoji="1" lang="ja-JP" altLang="ja-JP" sz="12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百万円に対し</a:t>
          </a:r>
          <a:r>
            <a:rPr kumimoji="1" lang="ja-JP" altLang="en-US" sz="12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ja-JP" sz="12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平成</a:t>
          </a:r>
          <a:r>
            <a:rPr kumimoji="1" lang="en-US" altLang="ja-JP" sz="12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29</a:t>
          </a:r>
          <a:r>
            <a:rPr kumimoji="1" lang="ja-JP" altLang="ja-JP" sz="12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年度決算額</a:t>
          </a:r>
          <a:r>
            <a:rPr kumimoji="1" lang="en-US" altLang="ja-JP" sz="12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261</a:t>
          </a:r>
          <a:r>
            <a:rPr kumimoji="1" lang="ja-JP" altLang="ja-JP" sz="12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百万円余となったことにより、対前年度</a:t>
          </a:r>
          <a:r>
            <a:rPr kumimoji="1" lang="en-US" altLang="ja-JP" sz="12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1.25</a:t>
          </a:r>
          <a:r>
            <a:rPr kumimoji="1" lang="ja-JP" altLang="ja-JP" sz="12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ポイントの</a:t>
          </a:r>
          <a:r>
            <a:rPr kumimoji="1" lang="ja-JP" altLang="en-US" sz="12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増</a:t>
          </a:r>
          <a:r>
            <a:rPr kumimoji="1" lang="ja-JP" altLang="ja-JP" sz="12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となっている。</a:t>
          </a:r>
          <a:endParaRPr kumimoji="0" lang="ja-JP" altLang="ja-JP" sz="12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介護保険特別会計の実質収支額は前年度決算額</a:t>
          </a:r>
          <a:r>
            <a:rPr kumimoji="1" lang="en-US" altLang="ja-JP" sz="12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29</a:t>
          </a:r>
          <a:r>
            <a:rPr kumimoji="1" lang="ja-JP" altLang="ja-JP" sz="12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百万円余に対し平成</a:t>
          </a:r>
          <a:r>
            <a:rPr kumimoji="1" lang="en-US" altLang="ja-JP" sz="12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29</a:t>
          </a:r>
          <a:r>
            <a:rPr kumimoji="1" lang="ja-JP" altLang="ja-JP" sz="12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年度決算額</a:t>
          </a:r>
          <a:r>
            <a:rPr kumimoji="1" lang="en-US" altLang="ja-JP" sz="12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26 </a:t>
          </a:r>
          <a:r>
            <a:rPr kumimoji="1" lang="ja-JP" altLang="ja-JP" sz="12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百万円余となったことにより、対前年度</a:t>
          </a:r>
          <a:r>
            <a:rPr kumimoji="1" lang="en-US" altLang="ja-JP" sz="12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0.02</a:t>
          </a:r>
          <a:r>
            <a:rPr kumimoji="1" lang="ja-JP" altLang="en-US" sz="12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ポ</a:t>
          </a:r>
          <a:r>
            <a:rPr kumimoji="1" lang="ja-JP" altLang="ja-JP" sz="12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イントの</a:t>
          </a:r>
          <a:r>
            <a:rPr kumimoji="1" lang="ja-JP" altLang="en-US" sz="12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減</a:t>
          </a:r>
          <a:r>
            <a:rPr kumimoji="1" lang="ja-JP" altLang="ja-JP" sz="12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となっている。</a:t>
          </a:r>
          <a:endParaRPr kumimoji="0" lang="ja-JP" altLang="ja-JP" sz="12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病院事業会計は流動負債額がなく流動資産額のみの決算額となっているため、安定した経営と考えられる</a:t>
          </a:r>
          <a:r>
            <a:rPr kumimoji="1" lang="ja-JP" altLang="en-US" sz="12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ja-JP" sz="12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対前年度</a:t>
          </a:r>
          <a:r>
            <a:rPr kumimoji="1" lang="en-US" altLang="ja-JP" sz="12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0.04 </a:t>
          </a:r>
          <a:r>
            <a:rPr kumimoji="1" lang="ja-JP" altLang="ja-JP" sz="12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ポイントの増となる結果となっている。</a:t>
          </a:r>
          <a:endParaRPr kumimoji="0" lang="ja-JP" altLang="ja-JP" sz="12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交通・火災災害共済事業特別会計の実質収支額は共済見舞金等の支出実績額が支出見込額を下回ったことによるものであり、安定した経営内容であるといえる。</a:t>
          </a:r>
          <a:endParaRPr kumimoji="0" lang="ja-JP" altLang="ja-JP" sz="12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その他の会計についても基本的には一般会計からの繰出金等により、実質収支額</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の赤字はないものとなっている</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山梨県山梨市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元</a:t>
          </a:r>
          <a:r>
            <a:rPr kumimoji="1"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利償還金は</a:t>
          </a:r>
          <a:r>
            <a:rPr kumimoji="1" lang="ja-JP" altLang="en-US"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旧合併特例事業債、過疎対策事業債、臨時財政対策債等の元利償還金が増額となったことから</a:t>
          </a:r>
          <a:r>
            <a:rPr kumimoji="1"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、前年度比較で</a:t>
          </a:r>
          <a:r>
            <a:rPr kumimoji="1" lang="en-US"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19</a:t>
          </a:r>
          <a:r>
            <a:rPr kumimoji="1"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百万円の</a:t>
          </a:r>
          <a:r>
            <a:rPr kumimoji="1" lang="ja-JP" altLang="en-US"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a:t>
          </a:r>
          <a:r>
            <a:rPr kumimoji="1"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額となった。</a:t>
          </a:r>
          <a:endParaRPr kumimoji="0"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公営企業債の元利償還金に対する繰入金は、下水道事業への償還に対する繰出金が</a:t>
          </a:r>
          <a:r>
            <a:rPr kumimoji="1" lang="ja-JP" altLang="en-US"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a:t>
          </a:r>
          <a:r>
            <a:rPr kumimoji="1"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額となったことから、前年度比較で</a:t>
          </a:r>
          <a:r>
            <a:rPr kumimoji="1" lang="en-US"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119</a:t>
          </a:r>
          <a:r>
            <a:rPr kumimoji="1"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百万円の</a:t>
          </a:r>
          <a:r>
            <a:rPr kumimoji="1" lang="ja-JP" altLang="en-US"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a:t>
          </a:r>
          <a:r>
            <a:rPr kumimoji="1"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額となった。</a:t>
          </a:r>
          <a:endParaRPr kumimoji="0"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組合等が起こした地方債の元利償還金に対する負担金等は、甲府・峡東地域ごみ処理施設事務組合</a:t>
          </a:r>
          <a:r>
            <a:rPr kumimoji="1" lang="ja-JP" altLang="en-US"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及び東山梨行政事務組合</a:t>
          </a:r>
          <a:r>
            <a:rPr kumimoji="1"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a:t>
          </a:r>
          <a:r>
            <a:rPr kumimoji="1" lang="ja-JP" altLang="en-US"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元利償還金が増額となったことから</a:t>
          </a:r>
          <a:r>
            <a:rPr kumimoji="1"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、前年度比較で</a:t>
          </a:r>
          <a:r>
            <a:rPr kumimoji="1" lang="en-US"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24</a:t>
          </a:r>
          <a:r>
            <a:rPr kumimoji="1"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百万円の増額となった。</a:t>
          </a:r>
          <a:endParaRPr kumimoji="0"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債務負担行為に基づく支出額は、主に笛吹川沿岸土地改良区が実施した国営事業に係る負担金に係るもので前年同等となった。</a:t>
          </a:r>
          <a:endParaRPr kumimoji="0"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また、控除財源</a:t>
          </a:r>
          <a:r>
            <a:rPr kumimoji="1" lang="ja-JP" altLang="en-US"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については</a:t>
          </a:r>
          <a:r>
            <a:rPr kumimoji="1"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、事業費補正により基準財政需要額算入公債費（準元利償還金に係るものを含む）</a:t>
          </a:r>
          <a:r>
            <a:rPr kumimoji="1" lang="ja-JP" altLang="en-US"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が道路橋りょう費、清掃費などの元利償還金の減に伴い減少となったが、合併特例債など災害復旧費等に係る基準財政需要額の増額に伴い、全体として</a:t>
          </a:r>
          <a:r>
            <a:rPr kumimoji="1" lang="en-US"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20</a:t>
          </a:r>
          <a:r>
            <a:rPr kumimoji="1" lang="ja-JP" altLang="en-US"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百万円余の増額となった。</a:t>
          </a:r>
          <a:endParaRPr kumimoji="1" lang="en-US"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これらの結果、単年度の数値では</a:t>
          </a:r>
          <a:r>
            <a:rPr kumimoji="1" lang="ja-JP" altLang="en-US"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減少</a:t>
          </a:r>
          <a:r>
            <a:rPr kumimoji="1"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へと転じた</a:t>
          </a:r>
          <a:r>
            <a:rPr kumimoji="1" lang="ja-JP" altLang="en-US"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結果、</a:t>
          </a:r>
          <a:r>
            <a:rPr kumimoji="1"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実質公債費比率は引き続き減少傾向を示した</a:t>
          </a:r>
          <a:r>
            <a:rPr kumimoji="1" lang="ja-JP" altLang="en-US"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1" lang="en-US"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標準財政規模の縮小が見込まれ</a:t>
          </a:r>
          <a:r>
            <a:rPr kumimoji="1" lang="ja-JP" altLang="en-US"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公債費は増加傾向にあるため、数値のさらなる増加が予想されるが、安全領域を堅持しつつ効率的な財政運営に</a:t>
          </a:r>
          <a:r>
            <a:rPr kumimoji="1" lang="ja-JP" altLang="en-US"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山梨県山梨市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一般会計等に係る地方債の現在高は旧市町村が借り入れた地方債償還が減少したものの、山梨市駅南地域整備事業</a:t>
          </a:r>
          <a:r>
            <a:rPr kumimoji="1" lang="ja-JP" altLang="en-US"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、産婦人科施設建設事業</a:t>
          </a:r>
          <a:r>
            <a:rPr kumimoji="1"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等の大型事業に伴う起債が増加したため</a:t>
          </a:r>
          <a:r>
            <a:rPr kumimoji="1" lang="ja-JP" altLang="en-US"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前年度比較で</a:t>
          </a:r>
          <a:r>
            <a:rPr kumimoji="1" lang="en-US"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1,277</a:t>
          </a:r>
          <a:r>
            <a:rPr kumimoji="1"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百万円の増額となった。</a:t>
          </a:r>
          <a:endParaRPr kumimoji="0"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債務負担行為に基づく支出予定額は笛吹川沿岸土地改良区が実施した国営事業に係る負担額が減額となっていることから前年度比較で</a:t>
          </a:r>
          <a:r>
            <a:rPr kumimoji="1" lang="en-US"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15</a:t>
          </a:r>
          <a:r>
            <a:rPr kumimoji="1"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百万円の減額となった。</a:t>
          </a:r>
          <a:endParaRPr kumimoji="0"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公営企業債等繰入見込額は、</a:t>
          </a:r>
          <a:r>
            <a:rPr kumimoji="1" lang="ja-JP" altLang="en-US"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下</a:t>
          </a:r>
          <a:r>
            <a:rPr kumimoji="1"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水道・</a:t>
          </a:r>
          <a:r>
            <a:rPr kumimoji="1" lang="ja-JP" altLang="en-US"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水</a:t>
          </a:r>
          <a:r>
            <a:rPr kumimoji="1"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道事業における（準元利償還金</a:t>
          </a:r>
          <a:r>
            <a:rPr kumimoji="1" lang="en-US"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元金償還金）の率が減少したことなどから前年度比較で</a:t>
          </a:r>
          <a:r>
            <a:rPr kumimoji="1" lang="en-US"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839</a:t>
          </a:r>
          <a:r>
            <a:rPr kumimoji="1"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百万円</a:t>
          </a:r>
          <a:r>
            <a:rPr kumimoji="1" lang="ja-JP" altLang="en-US"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余</a:t>
          </a:r>
          <a:r>
            <a:rPr kumimoji="1"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の減額となった。</a:t>
          </a:r>
          <a:endParaRPr kumimoji="0"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組合等の負担見込額は</a:t>
          </a:r>
          <a:r>
            <a:rPr kumimoji="1" lang="ja-JP" altLang="en-US"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、甲府・峡東地域ごみ処理施設事務組合の施設建設費の負担減などにより、</a:t>
          </a:r>
          <a:r>
            <a:rPr kumimoji="1" lang="en-US"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110</a:t>
          </a:r>
          <a:r>
            <a:rPr kumimoji="1" lang="ja-JP" altLang="en-US"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百万円余の減額となった。</a:t>
          </a:r>
          <a:endParaRPr kumimoji="1" lang="en-US"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退職手当負担見込み額は、</a:t>
          </a:r>
          <a:r>
            <a:rPr kumimoji="1"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算定対象職員数が</a:t>
          </a:r>
          <a:r>
            <a:rPr kumimoji="1" lang="ja-JP" altLang="en-US"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減少</a:t>
          </a:r>
          <a:r>
            <a:rPr kumimoji="1"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した結果、前年度比較で</a:t>
          </a:r>
          <a:r>
            <a:rPr kumimoji="1" lang="en-US"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193</a:t>
          </a:r>
          <a:r>
            <a:rPr kumimoji="1"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百万円</a:t>
          </a:r>
          <a:r>
            <a:rPr kumimoji="1" lang="ja-JP" altLang="en-US"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余</a:t>
          </a:r>
          <a:r>
            <a:rPr kumimoji="1"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a:t>
          </a:r>
          <a:r>
            <a:rPr kumimoji="1" lang="ja-JP" altLang="en-US"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a:t>
          </a:r>
          <a:r>
            <a:rPr kumimoji="1"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額となった。</a:t>
          </a:r>
          <a:endParaRPr kumimoji="0"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設立法人等の負担額等負担見込額は損失補償付債務残高が減少したため、前年度比較で</a:t>
          </a:r>
          <a:r>
            <a:rPr kumimoji="1" lang="en-US"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a:t>
          </a:r>
          <a:r>
            <a:rPr kumimoji="1"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百万円の減額となった。</a:t>
          </a:r>
          <a:endParaRPr kumimoji="1" lang="en-US"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充当可能財源等</a:t>
          </a:r>
          <a:r>
            <a:rPr kumimoji="1" lang="ja-JP" altLang="en-US"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は</a:t>
          </a:r>
          <a:r>
            <a:rPr kumimoji="1"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充当可能基金がふるさと輝き基金などの増額により、</a:t>
          </a:r>
          <a:r>
            <a:rPr kumimoji="1" lang="en-US"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290</a:t>
          </a:r>
          <a:r>
            <a:rPr kumimoji="1" lang="ja-JP" altLang="en-US"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百万円余の増額、充当可能特定歳入が都市計画事業に係る地方債残高の増により</a:t>
          </a:r>
          <a:r>
            <a:rPr kumimoji="1" lang="en-US"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136</a:t>
          </a:r>
          <a:r>
            <a:rPr kumimoji="1" lang="ja-JP" altLang="en-US"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百万円余の増額、基準財政需要額算入見込額が合併特例債及び過疎対策債償還額の増により、</a:t>
          </a:r>
          <a:r>
            <a:rPr kumimoji="1" lang="en-US"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232</a:t>
          </a:r>
          <a:r>
            <a:rPr kumimoji="1"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百万円</a:t>
          </a:r>
          <a:r>
            <a:rPr kumimoji="1" lang="ja-JP" altLang="en-US"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余</a:t>
          </a:r>
          <a:r>
            <a:rPr kumimoji="1"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の増額とな</a:t>
          </a:r>
          <a:r>
            <a:rPr kumimoji="1" lang="ja-JP" altLang="en-US"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り、全体として</a:t>
          </a:r>
          <a:r>
            <a:rPr kumimoji="1" lang="en-US"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658</a:t>
          </a:r>
          <a:r>
            <a:rPr kumimoji="1" lang="ja-JP" altLang="en-US"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百万円余の増額となった</a:t>
          </a:r>
          <a:r>
            <a:rPr kumimoji="1"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0"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将来負担比率については、公表が開始された平成</a:t>
          </a:r>
          <a:r>
            <a:rPr kumimoji="1" lang="en-US"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20</a:t>
          </a:r>
          <a:r>
            <a:rPr kumimoji="1"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年度決算から毎年減少していたが、</a:t>
          </a:r>
          <a:r>
            <a:rPr kumimoji="1" lang="ja-JP" altLang="en-US"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平成</a:t>
          </a:r>
          <a:r>
            <a:rPr kumimoji="1" lang="en-US"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27</a:t>
          </a:r>
          <a:r>
            <a:rPr kumimoji="1" lang="ja-JP" altLang="en-US"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年度決算において</a:t>
          </a:r>
          <a:r>
            <a:rPr kumimoji="1"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初めての上昇に転じ</a:t>
          </a:r>
          <a:r>
            <a:rPr kumimoji="1" lang="ja-JP" altLang="en-US"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、平成</a:t>
          </a:r>
          <a:r>
            <a:rPr kumimoji="1" lang="en-US"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29</a:t>
          </a:r>
          <a:r>
            <a:rPr kumimoji="1" lang="ja-JP" altLang="en-US"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年度決算も引き続き上昇した</a:t>
          </a:r>
          <a:r>
            <a:rPr kumimoji="1"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1" lang="en-US"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標準財政規模の縮小が見込まれ公債費は増加傾向にあるため、数値のさらなる増加が予想されるが、安全領域を堅持しつつ効率的な財政運営に努める。</a:t>
          </a:r>
          <a:endParaRPr kumimoji="0"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山梨県山梨市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財政調整基金及び減債基金は基金利子により増額となり、その他特定目的基金については、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主に地域振興基金が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百万円の増額、ふるさと輝き基金も</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百万円の増額するなど基金全体として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452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年度までは各種大型普通建設事業が計画されているため、その財源として借り入れた地方債の償還金に伴い、財政調整基金の取り崩しによる一般財源の確保が余儀なくされる。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年度以降は新規の借入額を元金償還額以下に抑えるという従来の方針に戻し、地方債残高の低減を進める。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その他特定目的金については、各基金の設置目的を鑑み、条例上積立が定められているものについては条例に沿って予算化して積立を行う。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その他特定目的基金は、主に地域振興基金が旧合併特例事業債を活用し、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百万円取り崩したので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百万円の増額、ふるさと輝き基金も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百万円取り崩したので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百万円増額するなど全体として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地域振興基金については、新市まちづくり計画の期間が終了となる平成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年度までに上限額まで旧合併特例事業債を活用して積み立てており、既に積み立てている分については、従来の計画の通り、元利償還が完了している範囲内で取り崩しを行う。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預金利子による増額。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各種大型普通建設事業が計画されていることから投資的経費が増加することとなり、その財源として借り入れた地方債の償還金も増加していくと見込まれ、財政調整基金の取り崩しによる一般財源の確保が余儀なく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年度以降は新規の借入額を元金償還額以下に抑える、従来の方針に戻し、地方債残高の低減を進める。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預金利子による増額。</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各種大型の普通建設事業により財政調整基金の取り崩しが余儀なくされるが、平成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年度以降地方債発行を抑制することで、減債基金の取り崩しは避けたい。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山梨県山梨市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35,432
35,249
289.80
20,742,859
19,478,764
968,226
10,147,991
25,009,471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125.3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より低い水準であり、</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本市の施設は建設から３０年以上経過している施設も多く、道路についても高度経済成長期などに整備されたものが多いことから、今後、更新・統廃合・長寿命化などを計画的に実施することが必要である</a:t>
          </a:r>
          <a:r>
            <a:rPr lang="ja-JP" altLang="ja-JP" sz="1100">
              <a:solidFill>
                <a:schemeClr val="dk1"/>
              </a:solidFill>
              <a:effectLst/>
              <a:latin typeface="+mn-lt"/>
              <a:ea typeface="+mn-ea"/>
              <a:cs typeface="+mn-cs"/>
            </a:rPr>
            <a:t>。</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2" name="テキスト ボックス 51"/>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6" name="テキスト ボックス 55"/>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0" name="テキスト ボックス 59"/>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2" name="テキスト ボックス 61"/>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4" name="テキスト ボックス 63"/>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6" name="テキスト ボックス 65"/>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104299</xdr:rowOff>
    </xdr:from>
    <xdr:to>
      <xdr:col>23</xdr:col>
      <xdr:colOff>85090</xdr:colOff>
      <xdr:row>34</xdr:row>
      <xdr:rowOff>44291</xdr:rowOff>
    </xdr:to>
    <xdr:cxnSp macro="">
      <xdr:nvCxnSpPr>
        <xdr:cNvPr id="68" name="直線コネクタ 67"/>
        <xdr:cNvCxnSpPr/>
      </xdr:nvCxnSpPr>
      <xdr:spPr>
        <a:xfrm flipV="1">
          <a:off x="4760595" y="5333524"/>
          <a:ext cx="1270" cy="13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48118</xdr:rowOff>
    </xdr:from>
    <xdr:ext cx="405111" cy="259045"/>
    <xdr:sp macro="" textlink="">
      <xdr:nvSpPr>
        <xdr:cNvPr id="69" name="有形固定資産減価償却率最小値テキスト"/>
        <xdr:cNvSpPr txBox="1"/>
      </xdr:nvSpPr>
      <xdr:spPr>
        <a:xfrm>
          <a:off x="4813300" y="664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44291</xdr:rowOff>
    </xdr:from>
    <xdr:to>
      <xdr:col>23</xdr:col>
      <xdr:colOff>174625</xdr:colOff>
      <xdr:row>34</xdr:row>
      <xdr:rowOff>44291</xdr:rowOff>
    </xdr:to>
    <xdr:cxnSp macro="">
      <xdr:nvCxnSpPr>
        <xdr:cNvPr id="70" name="直線コネクタ 69"/>
        <xdr:cNvCxnSpPr/>
      </xdr:nvCxnSpPr>
      <xdr:spPr>
        <a:xfrm>
          <a:off x="4673600" y="664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50976</xdr:rowOff>
    </xdr:from>
    <xdr:ext cx="405111" cy="259045"/>
    <xdr:sp macro="" textlink="">
      <xdr:nvSpPr>
        <xdr:cNvPr id="71" name="有形固定資産減価償却率最大値テキスト"/>
        <xdr:cNvSpPr txBox="1"/>
      </xdr:nvSpPr>
      <xdr:spPr>
        <a:xfrm>
          <a:off x="4813300" y="5108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104299</xdr:rowOff>
    </xdr:from>
    <xdr:to>
      <xdr:col>23</xdr:col>
      <xdr:colOff>174625</xdr:colOff>
      <xdr:row>26</xdr:row>
      <xdr:rowOff>104299</xdr:rowOff>
    </xdr:to>
    <xdr:cxnSp macro="">
      <xdr:nvCxnSpPr>
        <xdr:cNvPr id="72" name="直線コネクタ 71"/>
        <xdr:cNvCxnSpPr/>
      </xdr:nvCxnSpPr>
      <xdr:spPr>
        <a:xfrm>
          <a:off x="4673600" y="533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121937</xdr:rowOff>
    </xdr:from>
    <xdr:ext cx="405111" cy="259045"/>
    <xdr:sp macro="" textlink="">
      <xdr:nvSpPr>
        <xdr:cNvPr id="73" name="有形固定資産減価償却率平均値テキスト"/>
        <xdr:cNvSpPr txBox="1"/>
      </xdr:nvSpPr>
      <xdr:spPr>
        <a:xfrm>
          <a:off x="4813300" y="5865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4" name="フローチャート: 判断 73"/>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112554</xdr:rowOff>
    </xdr:from>
    <xdr:to>
      <xdr:col>19</xdr:col>
      <xdr:colOff>187325</xdr:colOff>
      <xdr:row>31</xdr:row>
      <xdr:rowOff>42704</xdr:rowOff>
    </xdr:to>
    <xdr:sp macro="" textlink="">
      <xdr:nvSpPr>
        <xdr:cNvPr id="75" name="フローチャート: 判断 74"/>
        <xdr:cNvSpPr/>
      </xdr:nvSpPr>
      <xdr:spPr>
        <a:xfrm>
          <a:off x="4000500" y="602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86836</xdr:rowOff>
    </xdr:from>
    <xdr:to>
      <xdr:col>15</xdr:col>
      <xdr:colOff>187325</xdr:colOff>
      <xdr:row>32</xdr:row>
      <xdr:rowOff>16986</xdr:rowOff>
    </xdr:to>
    <xdr:sp macro="" textlink="">
      <xdr:nvSpPr>
        <xdr:cNvPr id="76" name="フローチャート: 判断 75"/>
        <xdr:cNvSpPr/>
      </xdr:nvSpPr>
      <xdr:spPr>
        <a:xfrm>
          <a:off x="3238500" y="617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9842</xdr:rowOff>
    </xdr:from>
    <xdr:to>
      <xdr:col>23</xdr:col>
      <xdr:colOff>136525</xdr:colOff>
      <xdr:row>32</xdr:row>
      <xdr:rowOff>111442</xdr:rowOff>
    </xdr:to>
    <xdr:sp macro="" textlink="">
      <xdr:nvSpPr>
        <xdr:cNvPr id="82" name="楕円 81"/>
        <xdr:cNvSpPr/>
      </xdr:nvSpPr>
      <xdr:spPr>
        <a:xfrm>
          <a:off x="4711700" y="626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159719</xdr:rowOff>
    </xdr:from>
    <xdr:ext cx="405111" cy="259045"/>
    <xdr:sp macro="" textlink="">
      <xdr:nvSpPr>
        <xdr:cNvPr id="83" name="有形固定資産減価償却率該当値テキスト"/>
        <xdr:cNvSpPr txBox="1"/>
      </xdr:nvSpPr>
      <xdr:spPr>
        <a:xfrm>
          <a:off x="4813300" y="6246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12541</xdr:rowOff>
    </xdr:from>
    <xdr:to>
      <xdr:col>19</xdr:col>
      <xdr:colOff>187325</xdr:colOff>
      <xdr:row>32</xdr:row>
      <xdr:rowOff>114141</xdr:rowOff>
    </xdr:to>
    <xdr:sp macro="" textlink="">
      <xdr:nvSpPr>
        <xdr:cNvPr id="84" name="楕円 83"/>
        <xdr:cNvSpPr/>
      </xdr:nvSpPr>
      <xdr:spPr>
        <a:xfrm>
          <a:off x="4000500" y="627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60642</xdr:rowOff>
    </xdr:from>
    <xdr:to>
      <xdr:col>23</xdr:col>
      <xdr:colOff>85725</xdr:colOff>
      <xdr:row>32</xdr:row>
      <xdr:rowOff>63341</xdr:rowOff>
    </xdr:to>
    <xdr:cxnSp macro="">
      <xdr:nvCxnSpPr>
        <xdr:cNvPr id="85" name="直線コネクタ 84"/>
        <xdr:cNvCxnSpPr/>
      </xdr:nvCxnSpPr>
      <xdr:spPr>
        <a:xfrm flipV="1">
          <a:off x="4051300" y="6318567"/>
          <a:ext cx="711200" cy="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15240</xdr:rowOff>
    </xdr:from>
    <xdr:to>
      <xdr:col>15</xdr:col>
      <xdr:colOff>187325</xdr:colOff>
      <xdr:row>32</xdr:row>
      <xdr:rowOff>116840</xdr:rowOff>
    </xdr:to>
    <xdr:sp macro="" textlink="">
      <xdr:nvSpPr>
        <xdr:cNvPr id="86" name="楕円 85"/>
        <xdr:cNvSpPr/>
      </xdr:nvSpPr>
      <xdr:spPr>
        <a:xfrm>
          <a:off x="3238500" y="627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63341</xdr:rowOff>
    </xdr:from>
    <xdr:to>
      <xdr:col>19</xdr:col>
      <xdr:colOff>136525</xdr:colOff>
      <xdr:row>32</xdr:row>
      <xdr:rowOff>66040</xdr:rowOff>
    </xdr:to>
    <xdr:cxnSp macro="">
      <xdr:nvCxnSpPr>
        <xdr:cNvPr id="87" name="直線コネクタ 86"/>
        <xdr:cNvCxnSpPr/>
      </xdr:nvCxnSpPr>
      <xdr:spPr>
        <a:xfrm flipV="1">
          <a:off x="3289300" y="6321266"/>
          <a:ext cx="762000" cy="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59231</xdr:rowOff>
    </xdr:from>
    <xdr:ext cx="405111" cy="259045"/>
    <xdr:sp macro="" textlink="">
      <xdr:nvSpPr>
        <xdr:cNvPr id="88" name="n_1aveValue有形固定資産減価償却率"/>
        <xdr:cNvSpPr txBox="1"/>
      </xdr:nvSpPr>
      <xdr:spPr>
        <a:xfrm>
          <a:off x="3836044" y="5802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33513</xdr:rowOff>
    </xdr:from>
    <xdr:ext cx="405111" cy="259045"/>
    <xdr:sp macro="" textlink="">
      <xdr:nvSpPr>
        <xdr:cNvPr id="89" name="n_2aveValue有形固定資産減価償却率"/>
        <xdr:cNvSpPr txBox="1"/>
      </xdr:nvSpPr>
      <xdr:spPr>
        <a:xfrm>
          <a:off x="3086744" y="594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105268</xdr:rowOff>
    </xdr:from>
    <xdr:ext cx="405111" cy="259045"/>
    <xdr:sp macro="" textlink="">
      <xdr:nvSpPr>
        <xdr:cNvPr id="90" name="n_1mainValue有形固定資産減価償却率"/>
        <xdr:cNvSpPr txBox="1"/>
      </xdr:nvSpPr>
      <xdr:spPr>
        <a:xfrm>
          <a:off x="3836044" y="6363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107967</xdr:rowOff>
    </xdr:from>
    <xdr:ext cx="405111" cy="259045"/>
    <xdr:sp macro="" textlink="">
      <xdr:nvSpPr>
        <xdr:cNvPr id="91" name="n_2mainValue有形固定資産減価償却率"/>
        <xdr:cNvSpPr txBox="1"/>
      </xdr:nvSpPr>
      <xdr:spPr>
        <a:xfrm>
          <a:off x="3086744" y="6365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4" name="正方形/長方形 93"/>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有形固定資産減価償却率は類似団体より高い水準にあるが、それぞれの公共施設等について個別施設計画を策定し、当該計画に基づいた施設の維持管理を適切に行い、債務償還可能年数については、現在の可能年数を上回らないよう取り組んでいく。</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8" name="テキスト ボックス 107"/>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0" name="テキスト ボックス 109"/>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2" name="テキスト ボックス 111"/>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4" name="テキスト ボックス 113"/>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6" name="テキスト ボックス 115"/>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8" name="テキスト ボックス 117"/>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73327</xdr:rowOff>
    </xdr:from>
    <xdr:to>
      <xdr:col>76</xdr:col>
      <xdr:colOff>21589</xdr:colOff>
      <xdr:row>34</xdr:row>
      <xdr:rowOff>27970</xdr:rowOff>
    </xdr:to>
    <xdr:cxnSp macro="">
      <xdr:nvCxnSpPr>
        <xdr:cNvPr id="122" name="直線コネクタ 121"/>
        <xdr:cNvCxnSpPr/>
      </xdr:nvCxnSpPr>
      <xdr:spPr>
        <a:xfrm flipV="1">
          <a:off x="14793595" y="5302552"/>
          <a:ext cx="1269" cy="1326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340478" cy="259045"/>
    <xdr:sp macro="" textlink="">
      <xdr:nvSpPr>
        <xdr:cNvPr id="123" name="債務償還可能年数最小値テキスト"/>
        <xdr:cNvSpPr txBox="1"/>
      </xdr:nvSpPr>
      <xdr:spPr>
        <a:xfrm>
          <a:off x="14846300" y="66326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24" name="直線コネクタ 123"/>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20004</xdr:rowOff>
    </xdr:from>
    <xdr:ext cx="405111" cy="259045"/>
    <xdr:sp macro="" textlink="">
      <xdr:nvSpPr>
        <xdr:cNvPr id="125" name="債務償還可能年数最大値テキスト"/>
        <xdr:cNvSpPr txBox="1"/>
      </xdr:nvSpPr>
      <xdr:spPr>
        <a:xfrm>
          <a:off x="14846300" y="507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73327</xdr:rowOff>
    </xdr:from>
    <xdr:to>
      <xdr:col>76</xdr:col>
      <xdr:colOff>111125</xdr:colOff>
      <xdr:row>26</xdr:row>
      <xdr:rowOff>73327</xdr:rowOff>
    </xdr:to>
    <xdr:cxnSp macro="">
      <xdr:nvCxnSpPr>
        <xdr:cNvPr id="126" name="直線コネクタ 125"/>
        <xdr:cNvCxnSpPr/>
      </xdr:nvCxnSpPr>
      <xdr:spPr>
        <a:xfrm>
          <a:off x="14706600" y="530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27" name="債務償還可能年数平均値テキスト"/>
        <xdr:cNvSpPr txBox="1"/>
      </xdr:nvSpPr>
      <xdr:spPr>
        <a:xfrm>
          <a:off x="14846300" y="6032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8" name="フローチャート: 判断 127"/>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73630</xdr:rowOff>
    </xdr:from>
    <xdr:to>
      <xdr:col>76</xdr:col>
      <xdr:colOff>73025</xdr:colOff>
      <xdr:row>30</xdr:row>
      <xdr:rowOff>3780</xdr:rowOff>
    </xdr:to>
    <xdr:sp macro="" textlink="">
      <xdr:nvSpPr>
        <xdr:cNvPr id="134" name="楕円 133"/>
        <xdr:cNvSpPr/>
      </xdr:nvSpPr>
      <xdr:spPr>
        <a:xfrm>
          <a:off x="14744700" y="581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96507</xdr:rowOff>
    </xdr:from>
    <xdr:ext cx="340478" cy="259045"/>
    <xdr:sp macro="" textlink="">
      <xdr:nvSpPr>
        <xdr:cNvPr id="135" name="債務償還可能年数該当値テキスト"/>
        <xdr:cNvSpPr txBox="1"/>
      </xdr:nvSpPr>
      <xdr:spPr>
        <a:xfrm>
          <a:off x="14846300" y="56686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35,432
35,249
289.80
20,742,859
19,478,764
968,226
10,147,991
25,009,471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125.3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131445</xdr:rowOff>
    </xdr:from>
    <xdr:to>
      <xdr:col>24</xdr:col>
      <xdr:colOff>62865</xdr:colOff>
      <xdr:row>42</xdr:row>
      <xdr:rowOff>95250</xdr:rowOff>
    </xdr:to>
    <xdr:cxnSp macro="">
      <xdr:nvCxnSpPr>
        <xdr:cNvPr id="56" name="直線コネクタ 55"/>
        <xdr:cNvCxnSpPr/>
      </xdr:nvCxnSpPr>
      <xdr:spPr>
        <a:xfrm flipV="1">
          <a:off x="4634865" y="578929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道路】&#10;有形固定資産減価償却率最小値テキスト"/>
        <xdr:cNvSpPr txBox="1"/>
      </xdr:nvSpPr>
      <xdr:spPr>
        <a:xfrm>
          <a:off x="46736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xdr:cNvCxnSpPr/>
      </xdr:nvCxnSpPr>
      <xdr:spPr>
        <a:xfrm>
          <a:off x="4546600" y="729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78122</xdr:rowOff>
    </xdr:from>
    <xdr:ext cx="405111" cy="259045"/>
    <xdr:sp macro="" textlink="">
      <xdr:nvSpPr>
        <xdr:cNvPr id="59" name="【道路】&#10;有形固定資産減価償却率最大値テキスト"/>
        <xdr:cNvSpPr txBox="1"/>
      </xdr:nvSpPr>
      <xdr:spPr>
        <a:xfrm>
          <a:off x="4673600" y="556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131445</xdr:rowOff>
    </xdr:from>
    <xdr:to>
      <xdr:col>24</xdr:col>
      <xdr:colOff>152400</xdr:colOff>
      <xdr:row>33</xdr:row>
      <xdr:rowOff>131445</xdr:rowOff>
    </xdr:to>
    <xdr:cxnSp macro="">
      <xdr:nvCxnSpPr>
        <xdr:cNvPr id="60" name="直線コネクタ 59"/>
        <xdr:cNvCxnSpPr/>
      </xdr:nvCxnSpPr>
      <xdr:spPr>
        <a:xfrm>
          <a:off x="4546600" y="578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114952</xdr:rowOff>
    </xdr:from>
    <xdr:ext cx="405111" cy="259045"/>
    <xdr:sp macro="" textlink="">
      <xdr:nvSpPr>
        <xdr:cNvPr id="61" name="【道路】&#10;有形固定資産減価償却率平均値テキスト"/>
        <xdr:cNvSpPr txBox="1"/>
      </xdr:nvSpPr>
      <xdr:spPr>
        <a:xfrm>
          <a:off x="4673600" y="628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62" name="フローチャート: 判断 61"/>
        <xdr:cNvSpPr/>
      </xdr:nvSpPr>
      <xdr:spPr>
        <a:xfrm>
          <a:off x="4584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99695</xdr:rowOff>
    </xdr:from>
    <xdr:to>
      <xdr:col>20</xdr:col>
      <xdr:colOff>38100</xdr:colOff>
      <xdr:row>38</xdr:row>
      <xdr:rowOff>29845</xdr:rowOff>
    </xdr:to>
    <xdr:sp macro="" textlink="">
      <xdr:nvSpPr>
        <xdr:cNvPr id="63" name="フローチャート: 判断 62"/>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107315</xdr:rowOff>
    </xdr:from>
    <xdr:to>
      <xdr:col>15</xdr:col>
      <xdr:colOff>101600</xdr:colOff>
      <xdr:row>39</xdr:row>
      <xdr:rowOff>37465</xdr:rowOff>
    </xdr:to>
    <xdr:sp macro="" textlink="">
      <xdr:nvSpPr>
        <xdr:cNvPr id="64" name="フローチャート: 判断 63"/>
        <xdr:cNvSpPr/>
      </xdr:nvSpPr>
      <xdr:spPr>
        <a:xfrm>
          <a:off x="2857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55880</xdr:rowOff>
    </xdr:from>
    <xdr:to>
      <xdr:col>24</xdr:col>
      <xdr:colOff>114300</xdr:colOff>
      <xdr:row>38</xdr:row>
      <xdr:rowOff>157480</xdr:rowOff>
    </xdr:to>
    <xdr:sp macro="" textlink="">
      <xdr:nvSpPr>
        <xdr:cNvPr id="70" name="楕円 69"/>
        <xdr:cNvSpPr/>
      </xdr:nvSpPr>
      <xdr:spPr>
        <a:xfrm>
          <a:off x="45847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34307</xdr:rowOff>
    </xdr:from>
    <xdr:ext cx="405111" cy="259045"/>
    <xdr:sp macro="" textlink="">
      <xdr:nvSpPr>
        <xdr:cNvPr id="71" name="【道路】&#10;有形固定資産減価償却率該当値テキスト"/>
        <xdr:cNvSpPr txBox="1"/>
      </xdr:nvSpPr>
      <xdr:spPr>
        <a:xfrm>
          <a:off x="4673600"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50165</xdr:rowOff>
    </xdr:from>
    <xdr:to>
      <xdr:col>20</xdr:col>
      <xdr:colOff>38100</xdr:colOff>
      <xdr:row>38</xdr:row>
      <xdr:rowOff>151765</xdr:rowOff>
    </xdr:to>
    <xdr:sp macro="" textlink="">
      <xdr:nvSpPr>
        <xdr:cNvPr id="72" name="楕円 71"/>
        <xdr:cNvSpPr/>
      </xdr:nvSpPr>
      <xdr:spPr>
        <a:xfrm>
          <a:off x="37465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100965</xdr:rowOff>
    </xdr:from>
    <xdr:to>
      <xdr:col>24</xdr:col>
      <xdr:colOff>63500</xdr:colOff>
      <xdr:row>38</xdr:row>
      <xdr:rowOff>106680</xdr:rowOff>
    </xdr:to>
    <xdr:cxnSp macro="">
      <xdr:nvCxnSpPr>
        <xdr:cNvPr id="73" name="直線コネクタ 72"/>
        <xdr:cNvCxnSpPr/>
      </xdr:nvCxnSpPr>
      <xdr:spPr>
        <a:xfrm>
          <a:off x="3797300" y="661606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84455</xdr:rowOff>
    </xdr:from>
    <xdr:to>
      <xdr:col>15</xdr:col>
      <xdr:colOff>101600</xdr:colOff>
      <xdr:row>39</xdr:row>
      <xdr:rowOff>14605</xdr:rowOff>
    </xdr:to>
    <xdr:sp macro="" textlink="">
      <xdr:nvSpPr>
        <xdr:cNvPr id="74" name="楕円 73"/>
        <xdr:cNvSpPr/>
      </xdr:nvSpPr>
      <xdr:spPr>
        <a:xfrm>
          <a:off x="28575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100965</xdr:rowOff>
    </xdr:from>
    <xdr:to>
      <xdr:col>19</xdr:col>
      <xdr:colOff>177800</xdr:colOff>
      <xdr:row>38</xdr:row>
      <xdr:rowOff>135255</xdr:rowOff>
    </xdr:to>
    <xdr:cxnSp macro="">
      <xdr:nvCxnSpPr>
        <xdr:cNvPr id="75" name="直線コネクタ 74"/>
        <xdr:cNvCxnSpPr/>
      </xdr:nvCxnSpPr>
      <xdr:spPr>
        <a:xfrm flipV="1">
          <a:off x="2908300" y="66160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46372</xdr:rowOff>
    </xdr:from>
    <xdr:ext cx="405111" cy="259045"/>
    <xdr:sp macro="" textlink="">
      <xdr:nvSpPr>
        <xdr:cNvPr id="76" name="n_1aveValue【道路】&#10;有形固定資産減価償却率"/>
        <xdr:cNvSpPr txBox="1"/>
      </xdr:nvSpPr>
      <xdr:spPr>
        <a:xfrm>
          <a:off x="35820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28592</xdr:rowOff>
    </xdr:from>
    <xdr:ext cx="405111" cy="259045"/>
    <xdr:sp macro="" textlink="">
      <xdr:nvSpPr>
        <xdr:cNvPr id="77" name="n_2aveValue【道路】&#10;有形固定資産減価償却率"/>
        <xdr:cNvSpPr txBox="1"/>
      </xdr:nvSpPr>
      <xdr:spPr>
        <a:xfrm>
          <a:off x="2705744" y="671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142892</xdr:rowOff>
    </xdr:from>
    <xdr:ext cx="405111" cy="259045"/>
    <xdr:sp macro="" textlink="">
      <xdr:nvSpPr>
        <xdr:cNvPr id="78" name="n_1mainValue【道路】&#10;有形固定資産減価償却率"/>
        <xdr:cNvSpPr txBox="1"/>
      </xdr:nvSpPr>
      <xdr:spPr>
        <a:xfrm>
          <a:off x="3582044" y="665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31132</xdr:rowOff>
    </xdr:from>
    <xdr:ext cx="405111" cy="259045"/>
    <xdr:sp macro="" textlink="">
      <xdr:nvSpPr>
        <xdr:cNvPr id="79" name="n_2mainValue【道路】&#10;有形固定資産減価償却率"/>
        <xdr:cNvSpPr txBox="1"/>
      </xdr:nvSpPr>
      <xdr:spPr>
        <a:xfrm>
          <a:off x="2705744" y="637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3" name="テキスト ボックス 92"/>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5" name="テキスト ボックス 94"/>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7" name="テキスト ボックス 96"/>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17564</xdr:rowOff>
    </xdr:from>
    <xdr:to>
      <xdr:col>54</xdr:col>
      <xdr:colOff>189865</xdr:colOff>
      <xdr:row>40</xdr:row>
      <xdr:rowOff>128435</xdr:rowOff>
    </xdr:to>
    <xdr:cxnSp macro="">
      <xdr:nvCxnSpPr>
        <xdr:cNvPr id="101" name="直線コネクタ 100"/>
        <xdr:cNvCxnSpPr/>
      </xdr:nvCxnSpPr>
      <xdr:spPr>
        <a:xfrm flipV="1">
          <a:off x="10476865" y="5846864"/>
          <a:ext cx="0" cy="113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132262</xdr:rowOff>
    </xdr:from>
    <xdr:ext cx="469744" cy="259045"/>
    <xdr:sp macro="" textlink="">
      <xdr:nvSpPr>
        <xdr:cNvPr id="102" name="【道路】&#10;一人当たり延長最小値テキスト"/>
        <xdr:cNvSpPr txBox="1"/>
      </xdr:nvSpPr>
      <xdr:spPr>
        <a:xfrm>
          <a:off x="10515600" y="6990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128435</xdr:rowOff>
    </xdr:from>
    <xdr:to>
      <xdr:col>55</xdr:col>
      <xdr:colOff>88900</xdr:colOff>
      <xdr:row>40</xdr:row>
      <xdr:rowOff>128435</xdr:rowOff>
    </xdr:to>
    <xdr:cxnSp macro="">
      <xdr:nvCxnSpPr>
        <xdr:cNvPr id="103" name="直線コネクタ 102"/>
        <xdr:cNvCxnSpPr/>
      </xdr:nvCxnSpPr>
      <xdr:spPr>
        <a:xfrm>
          <a:off x="10388600" y="6986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135691</xdr:rowOff>
    </xdr:from>
    <xdr:ext cx="534377" cy="259045"/>
    <xdr:sp macro="" textlink="">
      <xdr:nvSpPr>
        <xdr:cNvPr id="104" name="【道路】&#10;一人当たり延長最大値テキスト"/>
        <xdr:cNvSpPr txBox="1"/>
      </xdr:nvSpPr>
      <xdr:spPr>
        <a:xfrm>
          <a:off x="10515600" y="562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17564</xdr:rowOff>
    </xdr:from>
    <xdr:to>
      <xdr:col>55</xdr:col>
      <xdr:colOff>88900</xdr:colOff>
      <xdr:row>34</xdr:row>
      <xdr:rowOff>17564</xdr:rowOff>
    </xdr:to>
    <xdr:cxnSp macro="">
      <xdr:nvCxnSpPr>
        <xdr:cNvPr id="105" name="直線コネクタ 104"/>
        <xdr:cNvCxnSpPr/>
      </xdr:nvCxnSpPr>
      <xdr:spPr>
        <a:xfrm>
          <a:off x="10388600" y="584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69423</xdr:rowOff>
    </xdr:from>
    <xdr:ext cx="534377" cy="259045"/>
    <xdr:sp macro="" textlink="">
      <xdr:nvSpPr>
        <xdr:cNvPr id="106" name="【道路】&#10;一人当たり延長平均値テキスト"/>
        <xdr:cNvSpPr txBox="1"/>
      </xdr:nvSpPr>
      <xdr:spPr>
        <a:xfrm>
          <a:off x="10515600" y="6413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46545</xdr:rowOff>
    </xdr:from>
    <xdr:to>
      <xdr:col>55</xdr:col>
      <xdr:colOff>50800</xdr:colOff>
      <xdr:row>38</xdr:row>
      <xdr:rowOff>148145</xdr:rowOff>
    </xdr:to>
    <xdr:sp macro="" textlink="">
      <xdr:nvSpPr>
        <xdr:cNvPr id="107" name="フローチャート: 判断 106"/>
        <xdr:cNvSpPr/>
      </xdr:nvSpPr>
      <xdr:spPr>
        <a:xfrm>
          <a:off x="10426700" y="656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57496</xdr:rowOff>
    </xdr:from>
    <xdr:to>
      <xdr:col>50</xdr:col>
      <xdr:colOff>165100</xdr:colOff>
      <xdr:row>38</xdr:row>
      <xdr:rowOff>159096</xdr:rowOff>
    </xdr:to>
    <xdr:sp macro="" textlink="">
      <xdr:nvSpPr>
        <xdr:cNvPr id="108" name="フローチャート: 判断 107"/>
        <xdr:cNvSpPr/>
      </xdr:nvSpPr>
      <xdr:spPr>
        <a:xfrm>
          <a:off x="9588500" y="657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104656</xdr:rowOff>
    </xdr:from>
    <xdr:to>
      <xdr:col>46</xdr:col>
      <xdr:colOff>38100</xdr:colOff>
      <xdr:row>39</xdr:row>
      <xdr:rowOff>34806</xdr:rowOff>
    </xdr:to>
    <xdr:sp macro="" textlink="">
      <xdr:nvSpPr>
        <xdr:cNvPr id="109" name="フローチャート: 判断 108"/>
        <xdr:cNvSpPr/>
      </xdr:nvSpPr>
      <xdr:spPr>
        <a:xfrm>
          <a:off x="8699500" y="661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77635</xdr:rowOff>
    </xdr:from>
    <xdr:to>
      <xdr:col>55</xdr:col>
      <xdr:colOff>50800</xdr:colOff>
      <xdr:row>41</xdr:row>
      <xdr:rowOff>7785</xdr:rowOff>
    </xdr:to>
    <xdr:sp macro="" textlink="">
      <xdr:nvSpPr>
        <xdr:cNvPr id="115" name="楕円 114"/>
        <xdr:cNvSpPr/>
      </xdr:nvSpPr>
      <xdr:spPr>
        <a:xfrm>
          <a:off x="10426700" y="693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164012</xdr:rowOff>
    </xdr:from>
    <xdr:ext cx="469744" cy="259045"/>
    <xdr:sp macro="" textlink="">
      <xdr:nvSpPr>
        <xdr:cNvPr id="116" name="【道路】&#10;一人当たり延長該当値テキスト"/>
        <xdr:cNvSpPr txBox="1"/>
      </xdr:nvSpPr>
      <xdr:spPr>
        <a:xfrm>
          <a:off x="10515600" y="685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79784</xdr:rowOff>
    </xdr:from>
    <xdr:to>
      <xdr:col>50</xdr:col>
      <xdr:colOff>165100</xdr:colOff>
      <xdr:row>41</xdr:row>
      <xdr:rowOff>9934</xdr:rowOff>
    </xdr:to>
    <xdr:sp macro="" textlink="">
      <xdr:nvSpPr>
        <xdr:cNvPr id="117" name="楕円 116"/>
        <xdr:cNvSpPr/>
      </xdr:nvSpPr>
      <xdr:spPr>
        <a:xfrm>
          <a:off x="9588500" y="693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128435</xdr:rowOff>
    </xdr:from>
    <xdr:to>
      <xdr:col>55</xdr:col>
      <xdr:colOff>0</xdr:colOff>
      <xdr:row>40</xdr:row>
      <xdr:rowOff>130584</xdr:rowOff>
    </xdr:to>
    <xdr:cxnSp macro="">
      <xdr:nvCxnSpPr>
        <xdr:cNvPr id="118" name="直線コネクタ 117"/>
        <xdr:cNvCxnSpPr/>
      </xdr:nvCxnSpPr>
      <xdr:spPr>
        <a:xfrm flipV="1">
          <a:off x="9639300" y="6986435"/>
          <a:ext cx="8382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81635</xdr:rowOff>
    </xdr:from>
    <xdr:to>
      <xdr:col>46</xdr:col>
      <xdr:colOff>38100</xdr:colOff>
      <xdr:row>41</xdr:row>
      <xdr:rowOff>11785</xdr:rowOff>
    </xdr:to>
    <xdr:sp macro="" textlink="">
      <xdr:nvSpPr>
        <xdr:cNvPr id="119" name="楕円 118"/>
        <xdr:cNvSpPr/>
      </xdr:nvSpPr>
      <xdr:spPr>
        <a:xfrm>
          <a:off x="8699500" y="693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130584</xdr:rowOff>
    </xdr:from>
    <xdr:to>
      <xdr:col>50</xdr:col>
      <xdr:colOff>114300</xdr:colOff>
      <xdr:row>40</xdr:row>
      <xdr:rowOff>132435</xdr:rowOff>
    </xdr:to>
    <xdr:cxnSp macro="">
      <xdr:nvCxnSpPr>
        <xdr:cNvPr id="120" name="直線コネクタ 119"/>
        <xdr:cNvCxnSpPr/>
      </xdr:nvCxnSpPr>
      <xdr:spPr>
        <a:xfrm flipV="1">
          <a:off x="8750300" y="6988584"/>
          <a:ext cx="889000" cy="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4172</xdr:rowOff>
    </xdr:from>
    <xdr:ext cx="534377" cy="259045"/>
    <xdr:sp macro="" textlink="">
      <xdr:nvSpPr>
        <xdr:cNvPr id="121" name="n_1aveValue【道路】&#10;一人当たり延長"/>
        <xdr:cNvSpPr txBox="1"/>
      </xdr:nvSpPr>
      <xdr:spPr>
        <a:xfrm>
          <a:off x="9359411" y="634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51333</xdr:rowOff>
    </xdr:from>
    <xdr:ext cx="534377" cy="259045"/>
    <xdr:sp macro="" textlink="">
      <xdr:nvSpPr>
        <xdr:cNvPr id="122" name="n_2aveValue【道路】&#10;一人当たり延長"/>
        <xdr:cNvSpPr txBox="1"/>
      </xdr:nvSpPr>
      <xdr:spPr>
        <a:xfrm>
          <a:off x="8483111" y="639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1061</xdr:rowOff>
    </xdr:from>
    <xdr:ext cx="469744" cy="259045"/>
    <xdr:sp macro="" textlink="">
      <xdr:nvSpPr>
        <xdr:cNvPr id="123" name="n_1mainValue【道路】&#10;一人当たり延長"/>
        <xdr:cNvSpPr txBox="1"/>
      </xdr:nvSpPr>
      <xdr:spPr>
        <a:xfrm>
          <a:off x="9391727" y="7030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2912</xdr:rowOff>
    </xdr:from>
    <xdr:ext cx="469744" cy="259045"/>
    <xdr:sp macro="" textlink="">
      <xdr:nvSpPr>
        <xdr:cNvPr id="124" name="n_2mainValue【道路】&#10;一人当たり延長"/>
        <xdr:cNvSpPr txBox="1"/>
      </xdr:nvSpPr>
      <xdr:spPr>
        <a:xfrm>
          <a:off x="8515427" y="703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5" name="直線コネクタ 13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6" name="テキスト ボックス 135"/>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7" name="直線コネクタ 13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8" name="テキスト ボックス 13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9" name="直線コネクタ 13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0" name="テキスト ボックス 13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1" name="直線コネクタ 14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2" name="テキスト ボックス 14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3" name="直線コネクタ 14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4" name="テキスト ボックス 143"/>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156210</xdr:rowOff>
    </xdr:to>
    <xdr:cxnSp macro="">
      <xdr:nvCxnSpPr>
        <xdr:cNvPr id="148" name="直線コネクタ 147"/>
        <xdr:cNvCxnSpPr/>
      </xdr:nvCxnSpPr>
      <xdr:spPr>
        <a:xfrm flipV="1">
          <a:off x="4634865" y="95326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160037</xdr:rowOff>
    </xdr:from>
    <xdr:ext cx="340478" cy="259045"/>
    <xdr:sp macro="" textlink="">
      <xdr:nvSpPr>
        <xdr:cNvPr id="149" name="【橋りょう・トンネル】&#10;有形固定資産減価償却率最小値テキスト"/>
        <xdr:cNvSpPr txBox="1"/>
      </xdr:nvSpPr>
      <xdr:spPr>
        <a:xfrm>
          <a:off x="4673600" y="109613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156210</xdr:rowOff>
    </xdr:from>
    <xdr:to>
      <xdr:col>24</xdr:col>
      <xdr:colOff>152400</xdr:colOff>
      <xdr:row>63</xdr:row>
      <xdr:rowOff>156210</xdr:rowOff>
    </xdr:to>
    <xdr:cxnSp macro="">
      <xdr:nvCxnSpPr>
        <xdr:cNvPr id="150" name="直線コネクタ 149"/>
        <xdr:cNvCxnSpPr/>
      </xdr:nvCxnSpPr>
      <xdr:spPr>
        <a:xfrm>
          <a:off x="4546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51" name="【橋りょう・トンネル】&#10;有形固定資産減価償却率最大値テキスト"/>
        <xdr:cNvSpPr txBox="1"/>
      </xdr:nvSpPr>
      <xdr:spPr>
        <a:xfrm>
          <a:off x="4673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52" name="直線コネクタ 151"/>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110507</xdr:rowOff>
    </xdr:from>
    <xdr:ext cx="405111" cy="259045"/>
    <xdr:sp macro="" textlink="">
      <xdr:nvSpPr>
        <xdr:cNvPr id="153" name="【橋りょう・トンネル】&#10;有形固定資産減価償却率平均値テキスト"/>
        <xdr:cNvSpPr txBox="1"/>
      </xdr:nvSpPr>
      <xdr:spPr>
        <a:xfrm>
          <a:off x="4673600" y="9883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132080</xdr:rowOff>
    </xdr:from>
    <xdr:to>
      <xdr:col>24</xdr:col>
      <xdr:colOff>114300</xdr:colOff>
      <xdr:row>58</xdr:row>
      <xdr:rowOff>62230</xdr:rowOff>
    </xdr:to>
    <xdr:sp macro="" textlink="">
      <xdr:nvSpPr>
        <xdr:cNvPr id="154" name="フローチャート: 判断 153"/>
        <xdr:cNvSpPr/>
      </xdr:nvSpPr>
      <xdr:spPr>
        <a:xfrm>
          <a:off x="45847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156845</xdr:rowOff>
    </xdr:from>
    <xdr:to>
      <xdr:col>20</xdr:col>
      <xdr:colOff>38100</xdr:colOff>
      <xdr:row>58</xdr:row>
      <xdr:rowOff>86995</xdr:rowOff>
    </xdr:to>
    <xdr:sp macro="" textlink="">
      <xdr:nvSpPr>
        <xdr:cNvPr id="155" name="フローチャート: 判断 154"/>
        <xdr:cNvSpPr/>
      </xdr:nvSpPr>
      <xdr:spPr>
        <a:xfrm>
          <a:off x="3746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25400</xdr:rowOff>
    </xdr:from>
    <xdr:to>
      <xdr:col>15</xdr:col>
      <xdr:colOff>101600</xdr:colOff>
      <xdr:row>58</xdr:row>
      <xdr:rowOff>127000</xdr:rowOff>
    </xdr:to>
    <xdr:sp macro="" textlink="">
      <xdr:nvSpPr>
        <xdr:cNvPr id="156" name="フローチャート: 判断 155"/>
        <xdr:cNvSpPr/>
      </xdr:nvSpPr>
      <xdr:spPr>
        <a:xfrm>
          <a:off x="2857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55880</xdr:rowOff>
    </xdr:from>
    <xdr:to>
      <xdr:col>24</xdr:col>
      <xdr:colOff>114300</xdr:colOff>
      <xdr:row>57</xdr:row>
      <xdr:rowOff>157480</xdr:rowOff>
    </xdr:to>
    <xdr:sp macro="" textlink="">
      <xdr:nvSpPr>
        <xdr:cNvPr id="162" name="楕円 161"/>
        <xdr:cNvSpPr/>
      </xdr:nvSpPr>
      <xdr:spPr>
        <a:xfrm>
          <a:off x="45847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78757</xdr:rowOff>
    </xdr:from>
    <xdr:ext cx="405111" cy="259045"/>
    <xdr:sp macro="" textlink="">
      <xdr:nvSpPr>
        <xdr:cNvPr id="163" name="【橋りょう・トンネル】&#10;有形固定資産減価償却率該当値テキスト"/>
        <xdr:cNvSpPr txBox="1"/>
      </xdr:nvSpPr>
      <xdr:spPr>
        <a:xfrm>
          <a:off x="4673600"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88265</xdr:rowOff>
    </xdr:from>
    <xdr:to>
      <xdr:col>20</xdr:col>
      <xdr:colOff>38100</xdr:colOff>
      <xdr:row>58</xdr:row>
      <xdr:rowOff>18415</xdr:rowOff>
    </xdr:to>
    <xdr:sp macro="" textlink="">
      <xdr:nvSpPr>
        <xdr:cNvPr id="164" name="楕円 163"/>
        <xdr:cNvSpPr/>
      </xdr:nvSpPr>
      <xdr:spPr>
        <a:xfrm>
          <a:off x="3746500" y="986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106680</xdr:rowOff>
    </xdr:from>
    <xdr:to>
      <xdr:col>24</xdr:col>
      <xdr:colOff>63500</xdr:colOff>
      <xdr:row>57</xdr:row>
      <xdr:rowOff>139065</xdr:rowOff>
    </xdr:to>
    <xdr:cxnSp macro="">
      <xdr:nvCxnSpPr>
        <xdr:cNvPr id="165" name="直線コネクタ 164"/>
        <xdr:cNvCxnSpPr/>
      </xdr:nvCxnSpPr>
      <xdr:spPr>
        <a:xfrm flipV="1">
          <a:off x="3797300" y="987933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111125</xdr:rowOff>
    </xdr:from>
    <xdr:to>
      <xdr:col>15</xdr:col>
      <xdr:colOff>101600</xdr:colOff>
      <xdr:row>58</xdr:row>
      <xdr:rowOff>41275</xdr:rowOff>
    </xdr:to>
    <xdr:sp macro="" textlink="">
      <xdr:nvSpPr>
        <xdr:cNvPr id="166" name="楕円 165"/>
        <xdr:cNvSpPr/>
      </xdr:nvSpPr>
      <xdr:spPr>
        <a:xfrm>
          <a:off x="2857500" y="988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139065</xdr:rowOff>
    </xdr:from>
    <xdr:to>
      <xdr:col>19</xdr:col>
      <xdr:colOff>177800</xdr:colOff>
      <xdr:row>57</xdr:row>
      <xdr:rowOff>161925</xdr:rowOff>
    </xdr:to>
    <xdr:cxnSp macro="">
      <xdr:nvCxnSpPr>
        <xdr:cNvPr id="167" name="直線コネクタ 166"/>
        <xdr:cNvCxnSpPr/>
      </xdr:nvCxnSpPr>
      <xdr:spPr>
        <a:xfrm flipV="1">
          <a:off x="2908300" y="991171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78122</xdr:rowOff>
    </xdr:from>
    <xdr:ext cx="405111" cy="259045"/>
    <xdr:sp macro="" textlink="">
      <xdr:nvSpPr>
        <xdr:cNvPr id="168" name="n_1aveValue【橋りょう・トンネル】&#10;有形固定資産減価償却率"/>
        <xdr:cNvSpPr txBox="1"/>
      </xdr:nvSpPr>
      <xdr:spPr>
        <a:xfrm>
          <a:off x="3582044" y="1002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118127</xdr:rowOff>
    </xdr:from>
    <xdr:ext cx="405111" cy="259045"/>
    <xdr:sp macro="" textlink="">
      <xdr:nvSpPr>
        <xdr:cNvPr id="169" name="n_2aveValue【橋りょう・トンネル】&#10;有形固定資産減価償却率"/>
        <xdr:cNvSpPr txBox="1"/>
      </xdr:nvSpPr>
      <xdr:spPr>
        <a:xfrm>
          <a:off x="2705744" y="1006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34942</xdr:rowOff>
    </xdr:from>
    <xdr:ext cx="405111" cy="259045"/>
    <xdr:sp macro="" textlink="">
      <xdr:nvSpPr>
        <xdr:cNvPr id="170" name="n_1mainValue【橋りょう・トンネル】&#10;有形固定資産減価償却率"/>
        <xdr:cNvSpPr txBox="1"/>
      </xdr:nvSpPr>
      <xdr:spPr>
        <a:xfrm>
          <a:off x="3582044" y="963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57802</xdr:rowOff>
    </xdr:from>
    <xdr:ext cx="405111" cy="259045"/>
    <xdr:sp macro="" textlink="">
      <xdr:nvSpPr>
        <xdr:cNvPr id="171" name="n_2mainValue【橋りょう・トンネル】&#10;有形固定資産減価償却率"/>
        <xdr:cNvSpPr txBox="1"/>
      </xdr:nvSpPr>
      <xdr:spPr>
        <a:xfrm>
          <a:off x="2705744" y="965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2" name="直線コネクタ 18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3" name="テキスト ボックス 18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4" name="直線コネクタ 18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5" name="テキスト ボックス 184"/>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6" name="直線コネクタ 18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7" name="テキスト ボックス 186"/>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8" name="直線コネクタ 18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89" name="テキスト ボックス 188"/>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0" name="直線コネクタ 18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1" name="テキスト ボックス 19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112097</xdr:rowOff>
    </xdr:from>
    <xdr:to>
      <xdr:col>54</xdr:col>
      <xdr:colOff>189865</xdr:colOff>
      <xdr:row>63</xdr:row>
      <xdr:rowOff>162478</xdr:rowOff>
    </xdr:to>
    <xdr:cxnSp macro="">
      <xdr:nvCxnSpPr>
        <xdr:cNvPr id="193" name="直線コネクタ 192"/>
        <xdr:cNvCxnSpPr/>
      </xdr:nvCxnSpPr>
      <xdr:spPr>
        <a:xfrm flipV="1">
          <a:off x="10476865" y="9541847"/>
          <a:ext cx="0" cy="14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166305</xdr:rowOff>
    </xdr:from>
    <xdr:ext cx="469744" cy="259045"/>
    <xdr:sp macro="" textlink="">
      <xdr:nvSpPr>
        <xdr:cNvPr id="194" name="【橋りょう・トンネル】&#10;一人当たり有形固定資産（償却資産）額最小値テキスト"/>
        <xdr:cNvSpPr txBox="1"/>
      </xdr:nvSpPr>
      <xdr:spPr>
        <a:xfrm>
          <a:off x="10515600" y="1096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162478</xdr:rowOff>
    </xdr:from>
    <xdr:to>
      <xdr:col>55</xdr:col>
      <xdr:colOff>88900</xdr:colOff>
      <xdr:row>63</xdr:row>
      <xdr:rowOff>162478</xdr:rowOff>
    </xdr:to>
    <xdr:cxnSp macro="">
      <xdr:nvCxnSpPr>
        <xdr:cNvPr id="195" name="直線コネクタ 194"/>
        <xdr:cNvCxnSpPr/>
      </xdr:nvCxnSpPr>
      <xdr:spPr>
        <a:xfrm>
          <a:off x="10388600" y="10963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58774</xdr:rowOff>
    </xdr:from>
    <xdr:ext cx="690189" cy="259045"/>
    <xdr:sp macro="" textlink="">
      <xdr:nvSpPr>
        <xdr:cNvPr id="196" name="【橋りょう・トンネル】&#10;一人当たり有形固定資産（償却資産）額最大値テキスト"/>
        <xdr:cNvSpPr txBox="1"/>
      </xdr:nvSpPr>
      <xdr:spPr>
        <a:xfrm>
          <a:off x="10515600" y="9317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112097</xdr:rowOff>
    </xdr:from>
    <xdr:to>
      <xdr:col>55</xdr:col>
      <xdr:colOff>88900</xdr:colOff>
      <xdr:row>55</xdr:row>
      <xdr:rowOff>112097</xdr:rowOff>
    </xdr:to>
    <xdr:cxnSp macro="">
      <xdr:nvCxnSpPr>
        <xdr:cNvPr id="197" name="直線コネクタ 196"/>
        <xdr:cNvCxnSpPr/>
      </xdr:nvCxnSpPr>
      <xdr:spPr>
        <a:xfrm>
          <a:off x="10388600" y="9541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152846</xdr:rowOff>
    </xdr:from>
    <xdr:ext cx="599010" cy="259045"/>
    <xdr:sp macro="" textlink="">
      <xdr:nvSpPr>
        <xdr:cNvPr id="198" name="【橋りょう・トンネル】&#10;一人当たり有形固定資産（償却資産）額平均値テキスト"/>
        <xdr:cNvSpPr txBox="1"/>
      </xdr:nvSpPr>
      <xdr:spPr>
        <a:xfrm>
          <a:off x="10515600" y="10439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129969</xdr:rowOff>
    </xdr:from>
    <xdr:to>
      <xdr:col>55</xdr:col>
      <xdr:colOff>50800</xdr:colOff>
      <xdr:row>62</xdr:row>
      <xdr:rowOff>60119</xdr:rowOff>
    </xdr:to>
    <xdr:sp macro="" textlink="">
      <xdr:nvSpPr>
        <xdr:cNvPr id="199" name="フローチャート: 判断 198"/>
        <xdr:cNvSpPr/>
      </xdr:nvSpPr>
      <xdr:spPr>
        <a:xfrm>
          <a:off x="10426700" y="1058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147317</xdr:rowOff>
    </xdr:from>
    <xdr:to>
      <xdr:col>50</xdr:col>
      <xdr:colOff>165100</xdr:colOff>
      <xdr:row>62</xdr:row>
      <xdr:rowOff>77467</xdr:rowOff>
    </xdr:to>
    <xdr:sp macro="" textlink="">
      <xdr:nvSpPr>
        <xdr:cNvPr id="200" name="フローチャート: 判断 199"/>
        <xdr:cNvSpPr/>
      </xdr:nvSpPr>
      <xdr:spPr>
        <a:xfrm>
          <a:off x="9588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45409</xdr:rowOff>
    </xdr:from>
    <xdr:to>
      <xdr:col>46</xdr:col>
      <xdr:colOff>38100</xdr:colOff>
      <xdr:row>62</xdr:row>
      <xdr:rowOff>147009</xdr:rowOff>
    </xdr:to>
    <xdr:sp macro="" textlink="">
      <xdr:nvSpPr>
        <xdr:cNvPr id="201" name="フローチャート: 判断 200"/>
        <xdr:cNvSpPr/>
      </xdr:nvSpPr>
      <xdr:spPr>
        <a:xfrm>
          <a:off x="8699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2" name="テキスト ボックス 20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3" name="テキスト ボックス 20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4" name="テキスト ボックス 20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5" name="テキスト ボックス 20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6" name="テキスト ボックス 20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16221</xdr:rowOff>
    </xdr:from>
    <xdr:to>
      <xdr:col>55</xdr:col>
      <xdr:colOff>50800</xdr:colOff>
      <xdr:row>62</xdr:row>
      <xdr:rowOff>117821</xdr:rowOff>
    </xdr:to>
    <xdr:sp macro="" textlink="">
      <xdr:nvSpPr>
        <xdr:cNvPr id="207" name="楕円 206"/>
        <xdr:cNvSpPr/>
      </xdr:nvSpPr>
      <xdr:spPr>
        <a:xfrm>
          <a:off x="10426700" y="1064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166098</xdr:rowOff>
    </xdr:from>
    <xdr:ext cx="599010" cy="259045"/>
    <xdr:sp macro="" textlink="">
      <xdr:nvSpPr>
        <xdr:cNvPr id="208" name="【橋りょう・トンネル】&#10;一人当たり有形固定資産（償却資産）額該当値テキスト"/>
        <xdr:cNvSpPr txBox="1"/>
      </xdr:nvSpPr>
      <xdr:spPr>
        <a:xfrm>
          <a:off x="10515600" y="10624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19598</xdr:rowOff>
    </xdr:from>
    <xdr:to>
      <xdr:col>50</xdr:col>
      <xdr:colOff>165100</xdr:colOff>
      <xdr:row>62</xdr:row>
      <xdr:rowOff>121198</xdr:rowOff>
    </xdr:to>
    <xdr:sp macro="" textlink="">
      <xdr:nvSpPr>
        <xdr:cNvPr id="209" name="楕円 208"/>
        <xdr:cNvSpPr/>
      </xdr:nvSpPr>
      <xdr:spPr>
        <a:xfrm>
          <a:off x="9588500" y="1064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67021</xdr:rowOff>
    </xdr:from>
    <xdr:to>
      <xdr:col>55</xdr:col>
      <xdr:colOff>0</xdr:colOff>
      <xdr:row>62</xdr:row>
      <xdr:rowOff>70398</xdr:rowOff>
    </xdr:to>
    <xdr:cxnSp macro="">
      <xdr:nvCxnSpPr>
        <xdr:cNvPr id="210" name="直線コネクタ 209"/>
        <xdr:cNvCxnSpPr/>
      </xdr:nvCxnSpPr>
      <xdr:spPr>
        <a:xfrm flipV="1">
          <a:off x="9639300" y="10696921"/>
          <a:ext cx="838200" cy="3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24703</xdr:rowOff>
    </xdr:from>
    <xdr:to>
      <xdr:col>46</xdr:col>
      <xdr:colOff>38100</xdr:colOff>
      <xdr:row>62</xdr:row>
      <xdr:rowOff>126303</xdr:rowOff>
    </xdr:to>
    <xdr:sp macro="" textlink="">
      <xdr:nvSpPr>
        <xdr:cNvPr id="211" name="楕円 210"/>
        <xdr:cNvSpPr/>
      </xdr:nvSpPr>
      <xdr:spPr>
        <a:xfrm>
          <a:off x="8699500" y="1065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70398</xdr:rowOff>
    </xdr:from>
    <xdr:to>
      <xdr:col>50</xdr:col>
      <xdr:colOff>114300</xdr:colOff>
      <xdr:row>62</xdr:row>
      <xdr:rowOff>75503</xdr:rowOff>
    </xdr:to>
    <xdr:cxnSp macro="">
      <xdr:nvCxnSpPr>
        <xdr:cNvPr id="212" name="直線コネクタ 211"/>
        <xdr:cNvCxnSpPr/>
      </xdr:nvCxnSpPr>
      <xdr:spPr>
        <a:xfrm flipV="1">
          <a:off x="8750300" y="10700298"/>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93994</xdr:rowOff>
    </xdr:from>
    <xdr:ext cx="599010" cy="259045"/>
    <xdr:sp macro="" textlink="">
      <xdr:nvSpPr>
        <xdr:cNvPr id="213" name="n_1aveValue【橋りょう・トンネル】&#10;一人当たり有形固定資産（償却資産）額"/>
        <xdr:cNvSpPr txBox="1"/>
      </xdr:nvSpPr>
      <xdr:spPr>
        <a:xfrm>
          <a:off x="93270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138136</xdr:rowOff>
    </xdr:from>
    <xdr:ext cx="599010" cy="259045"/>
    <xdr:sp macro="" textlink="">
      <xdr:nvSpPr>
        <xdr:cNvPr id="214" name="n_2aveValue【橋りょう・トンネル】&#10;一人当たり有形固定資産（償却資産）額"/>
        <xdr:cNvSpPr txBox="1"/>
      </xdr:nvSpPr>
      <xdr:spPr>
        <a:xfrm>
          <a:off x="8450795" y="1076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112325</xdr:rowOff>
    </xdr:from>
    <xdr:ext cx="599010" cy="259045"/>
    <xdr:sp macro="" textlink="">
      <xdr:nvSpPr>
        <xdr:cNvPr id="215" name="n_1mainValue【橋りょう・トンネル】&#10;一人当たり有形固定資産（償却資産）額"/>
        <xdr:cNvSpPr txBox="1"/>
      </xdr:nvSpPr>
      <xdr:spPr>
        <a:xfrm>
          <a:off x="9327095" y="1074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142830</xdr:rowOff>
    </xdr:from>
    <xdr:ext cx="599010" cy="259045"/>
    <xdr:sp macro="" textlink="">
      <xdr:nvSpPr>
        <xdr:cNvPr id="216" name="n_2mainValue【橋りょう・トンネル】&#10;一人当たり有形固定資産（償却資産）額"/>
        <xdr:cNvSpPr txBox="1"/>
      </xdr:nvSpPr>
      <xdr:spPr>
        <a:xfrm>
          <a:off x="8450795" y="10429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7" name="正方形/長方形 21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8" name="正方形/長方形 21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9" name="正方形/長方形 21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0" name="正方形/長方形 21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1" name="正方形/長方形 22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2" name="正方形/長方形 22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3" name="正方形/長方形 22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4" name="正方形/長方形 22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5" name="テキスト ボックス 22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6" name="直線コネクタ 22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7" name="テキスト ボックス 22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8" name="直線コネクタ 22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9" name="テキスト ボックス 22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0" name="直線コネクタ 22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1" name="テキスト ボックス 23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2" name="直線コネクタ 23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3" name="テキスト ボックス 23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4" name="直線コネクタ 23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5" name="テキスト ボックス 23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6" name="直線コネクタ 23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7" name="テキスト ボックス 23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8" name="直線コネクタ 23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9" name="テキスト ボックス 23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85</xdr:row>
      <xdr:rowOff>13336</xdr:rowOff>
    </xdr:to>
    <xdr:cxnSp macro="">
      <xdr:nvCxnSpPr>
        <xdr:cNvPr id="241" name="直線コネクタ 240"/>
        <xdr:cNvCxnSpPr/>
      </xdr:nvCxnSpPr>
      <xdr:spPr>
        <a:xfrm flipV="1">
          <a:off x="4634865" y="13338811"/>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17163</xdr:rowOff>
    </xdr:from>
    <xdr:ext cx="405111" cy="259045"/>
    <xdr:sp macro="" textlink="">
      <xdr:nvSpPr>
        <xdr:cNvPr id="242" name="【公営住宅】&#10;有形固定資産減価償却率最小値テキスト"/>
        <xdr:cNvSpPr txBox="1"/>
      </xdr:nvSpPr>
      <xdr:spPr>
        <a:xfrm>
          <a:off x="4673600"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13336</xdr:rowOff>
    </xdr:from>
    <xdr:to>
      <xdr:col>24</xdr:col>
      <xdr:colOff>152400</xdr:colOff>
      <xdr:row>85</xdr:row>
      <xdr:rowOff>13336</xdr:rowOff>
    </xdr:to>
    <xdr:cxnSp macro="">
      <xdr:nvCxnSpPr>
        <xdr:cNvPr id="243" name="直線コネクタ 242"/>
        <xdr:cNvCxnSpPr/>
      </xdr:nvCxnSpPr>
      <xdr:spPr>
        <a:xfrm>
          <a:off x="4546600" y="1458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44" name="【公営住宅】&#10;有形固定資産減価償却率最大値テキスト"/>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45" name="直線コネクタ 244"/>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59072</xdr:rowOff>
    </xdr:from>
    <xdr:ext cx="405111" cy="259045"/>
    <xdr:sp macro="" textlink="">
      <xdr:nvSpPr>
        <xdr:cNvPr id="246" name="【公営住宅】&#10;有形固定資産減価償却率平均値テキスト"/>
        <xdr:cNvSpPr txBox="1"/>
      </xdr:nvSpPr>
      <xdr:spPr>
        <a:xfrm>
          <a:off x="4673600" y="13946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47" name="フローチャート: 判断 246"/>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48" name="フローチャート: 判断 247"/>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49" name="フローチャート: 判断 248"/>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0" name="テキスト ボックス 24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1" name="テキスト ボックス 25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2" name="テキスト ボックス 25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3" name="テキスト ボックス 25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4" name="テキスト ボックス 25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135889</xdr:rowOff>
    </xdr:from>
    <xdr:to>
      <xdr:col>24</xdr:col>
      <xdr:colOff>114300</xdr:colOff>
      <xdr:row>80</xdr:row>
      <xdr:rowOff>66039</xdr:rowOff>
    </xdr:to>
    <xdr:sp macro="" textlink="">
      <xdr:nvSpPr>
        <xdr:cNvPr id="255" name="楕円 254"/>
        <xdr:cNvSpPr/>
      </xdr:nvSpPr>
      <xdr:spPr>
        <a:xfrm>
          <a:off x="45847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158766</xdr:rowOff>
    </xdr:from>
    <xdr:ext cx="405111" cy="259045"/>
    <xdr:sp macro="" textlink="">
      <xdr:nvSpPr>
        <xdr:cNvPr id="256" name="【公営住宅】&#10;有形固定資産減価償却率該当値テキスト"/>
        <xdr:cNvSpPr txBox="1"/>
      </xdr:nvSpPr>
      <xdr:spPr>
        <a:xfrm>
          <a:off x="4673600" y="1353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2539</xdr:rowOff>
    </xdr:from>
    <xdr:to>
      <xdr:col>20</xdr:col>
      <xdr:colOff>38100</xdr:colOff>
      <xdr:row>80</xdr:row>
      <xdr:rowOff>104139</xdr:rowOff>
    </xdr:to>
    <xdr:sp macro="" textlink="">
      <xdr:nvSpPr>
        <xdr:cNvPr id="257" name="楕円 256"/>
        <xdr:cNvSpPr/>
      </xdr:nvSpPr>
      <xdr:spPr>
        <a:xfrm>
          <a:off x="3746500" y="1371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15239</xdr:rowOff>
    </xdr:from>
    <xdr:to>
      <xdr:col>24</xdr:col>
      <xdr:colOff>63500</xdr:colOff>
      <xdr:row>80</xdr:row>
      <xdr:rowOff>53339</xdr:rowOff>
    </xdr:to>
    <xdr:cxnSp macro="">
      <xdr:nvCxnSpPr>
        <xdr:cNvPr id="258" name="直線コネクタ 257"/>
        <xdr:cNvCxnSpPr/>
      </xdr:nvCxnSpPr>
      <xdr:spPr>
        <a:xfrm flipV="1">
          <a:off x="3797300" y="137312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42545</xdr:rowOff>
    </xdr:from>
    <xdr:to>
      <xdr:col>15</xdr:col>
      <xdr:colOff>101600</xdr:colOff>
      <xdr:row>80</xdr:row>
      <xdr:rowOff>144145</xdr:rowOff>
    </xdr:to>
    <xdr:sp macro="" textlink="">
      <xdr:nvSpPr>
        <xdr:cNvPr id="259" name="楕円 258"/>
        <xdr:cNvSpPr/>
      </xdr:nvSpPr>
      <xdr:spPr>
        <a:xfrm>
          <a:off x="2857500" y="1375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53339</xdr:rowOff>
    </xdr:from>
    <xdr:to>
      <xdr:col>19</xdr:col>
      <xdr:colOff>177800</xdr:colOff>
      <xdr:row>80</xdr:row>
      <xdr:rowOff>93345</xdr:rowOff>
    </xdr:to>
    <xdr:cxnSp macro="">
      <xdr:nvCxnSpPr>
        <xdr:cNvPr id="260" name="直線コネクタ 259"/>
        <xdr:cNvCxnSpPr/>
      </xdr:nvCxnSpPr>
      <xdr:spPr>
        <a:xfrm flipV="1">
          <a:off x="2908300" y="1376933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11447</xdr:rowOff>
    </xdr:from>
    <xdr:ext cx="405111" cy="259045"/>
    <xdr:sp macro="" textlink="">
      <xdr:nvSpPr>
        <xdr:cNvPr id="261" name="n_1aveValue【公営住宅】&#10;有形固定資産減価償却率"/>
        <xdr:cNvSpPr txBox="1"/>
      </xdr:nvSpPr>
      <xdr:spPr>
        <a:xfrm>
          <a:off x="35820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38116</xdr:rowOff>
    </xdr:from>
    <xdr:ext cx="405111" cy="259045"/>
    <xdr:sp macro="" textlink="">
      <xdr:nvSpPr>
        <xdr:cNvPr id="262" name="n_2aveValue【公営住宅】&#10;有形固定資産減価償却率"/>
        <xdr:cNvSpPr txBox="1"/>
      </xdr:nvSpPr>
      <xdr:spPr>
        <a:xfrm>
          <a:off x="2705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120666</xdr:rowOff>
    </xdr:from>
    <xdr:ext cx="405111" cy="259045"/>
    <xdr:sp macro="" textlink="">
      <xdr:nvSpPr>
        <xdr:cNvPr id="263" name="n_1mainValue【公営住宅】&#10;有形固定資産減価償却率"/>
        <xdr:cNvSpPr txBox="1"/>
      </xdr:nvSpPr>
      <xdr:spPr>
        <a:xfrm>
          <a:off x="3582044" y="1349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160672</xdr:rowOff>
    </xdr:from>
    <xdr:ext cx="405111" cy="259045"/>
    <xdr:sp macro="" textlink="">
      <xdr:nvSpPr>
        <xdr:cNvPr id="264" name="n_2mainValue【公営住宅】&#10;有形固定資産減価償却率"/>
        <xdr:cNvSpPr txBox="1"/>
      </xdr:nvSpPr>
      <xdr:spPr>
        <a:xfrm>
          <a:off x="2705744" y="1353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5" name="正方形/長方形 26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6" name="正方形/長方形 26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7" name="正方形/長方形 26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8" name="正方形/長方形 26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9" name="正方形/長方形 26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0" name="正方形/長方形 26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1" name="正方形/長方形 27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2" name="正方形/長方形 27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3" name="テキスト ボックス 27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4" name="直線コネクタ 27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5" name="直線コネクタ 27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6" name="テキスト ボックス 27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7" name="直線コネクタ 27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8" name="テキスト ボックス 27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9" name="直線コネクタ 27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0" name="テキスト ボックス 27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1" name="直線コネクタ 28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2" name="テキスト ボックス 28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3" name="直線コネクタ 28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4" name="テキスト ボックス 28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5" name="直線コネクタ 28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6" name="テキスト ボックス 28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32386</xdr:rowOff>
    </xdr:from>
    <xdr:to>
      <xdr:col>54</xdr:col>
      <xdr:colOff>189865</xdr:colOff>
      <xdr:row>86</xdr:row>
      <xdr:rowOff>51815</xdr:rowOff>
    </xdr:to>
    <xdr:cxnSp macro="">
      <xdr:nvCxnSpPr>
        <xdr:cNvPr id="288" name="直線コネクタ 287"/>
        <xdr:cNvCxnSpPr/>
      </xdr:nvCxnSpPr>
      <xdr:spPr>
        <a:xfrm flipV="1">
          <a:off x="10476865" y="13234036"/>
          <a:ext cx="0" cy="1562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55642</xdr:rowOff>
    </xdr:from>
    <xdr:ext cx="469744" cy="259045"/>
    <xdr:sp macro="" textlink="">
      <xdr:nvSpPr>
        <xdr:cNvPr id="289" name="【公営住宅】&#10;一人当たり面積最小値テキスト"/>
        <xdr:cNvSpPr txBox="1"/>
      </xdr:nvSpPr>
      <xdr:spPr>
        <a:xfrm>
          <a:off x="10515600" y="1480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51815</xdr:rowOff>
    </xdr:from>
    <xdr:to>
      <xdr:col>55</xdr:col>
      <xdr:colOff>88900</xdr:colOff>
      <xdr:row>86</xdr:row>
      <xdr:rowOff>51815</xdr:rowOff>
    </xdr:to>
    <xdr:cxnSp macro="">
      <xdr:nvCxnSpPr>
        <xdr:cNvPr id="290" name="直線コネクタ 289"/>
        <xdr:cNvCxnSpPr/>
      </xdr:nvCxnSpPr>
      <xdr:spPr>
        <a:xfrm>
          <a:off x="10388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150513</xdr:rowOff>
    </xdr:from>
    <xdr:ext cx="469744" cy="259045"/>
    <xdr:sp macro="" textlink="">
      <xdr:nvSpPr>
        <xdr:cNvPr id="291" name="【公営住宅】&#10;一人当たり面積最大値テキスト"/>
        <xdr:cNvSpPr txBox="1"/>
      </xdr:nvSpPr>
      <xdr:spPr>
        <a:xfrm>
          <a:off x="10515600" y="1300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32386</xdr:rowOff>
    </xdr:from>
    <xdr:to>
      <xdr:col>55</xdr:col>
      <xdr:colOff>88900</xdr:colOff>
      <xdr:row>77</xdr:row>
      <xdr:rowOff>32386</xdr:rowOff>
    </xdr:to>
    <xdr:cxnSp macro="">
      <xdr:nvCxnSpPr>
        <xdr:cNvPr id="292" name="直線コネクタ 291"/>
        <xdr:cNvCxnSpPr/>
      </xdr:nvCxnSpPr>
      <xdr:spPr>
        <a:xfrm>
          <a:off x="10388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120794</xdr:rowOff>
    </xdr:from>
    <xdr:ext cx="469744" cy="259045"/>
    <xdr:sp macro="" textlink="">
      <xdr:nvSpPr>
        <xdr:cNvPr id="293" name="【公営住宅】&#10;一人当たり面積平均値テキスト"/>
        <xdr:cNvSpPr txBox="1"/>
      </xdr:nvSpPr>
      <xdr:spPr>
        <a:xfrm>
          <a:off x="10515600" y="14351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142367</xdr:rowOff>
    </xdr:from>
    <xdr:to>
      <xdr:col>55</xdr:col>
      <xdr:colOff>50800</xdr:colOff>
      <xdr:row>84</xdr:row>
      <xdr:rowOff>72517</xdr:rowOff>
    </xdr:to>
    <xdr:sp macro="" textlink="">
      <xdr:nvSpPr>
        <xdr:cNvPr id="294" name="フローチャート: 判断 293"/>
        <xdr:cNvSpPr/>
      </xdr:nvSpPr>
      <xdr:spPr>
        <a:xfrm>
          <a:off x="10426700" y="1437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127508</xdr:rowOff>
    </xdr:from>
    <xdr:to>
      <xdr:col>50</xdr:col>
      <xdr:colOff>165100</xdr:colOff>
      <xdr:row>84</xdr:row>
      <xdr:rowOff>57658</xdr:rowOff>
    </xdr:to>
    <xdr:sp macro="" textlink="">
      <xdr:nvSpPr>
        <xdr:cNvPr id="295" name="フローチャート: 判断 294"/>
        <xdr:cNvSpPr/>
      </xdr:nvSpPr>
      <xdr:spPr>
        <a:xfrm>
          <a:off x="9588500" y="1435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296" name="フローチャート: 判断 295"/>
        <xdr:cNvSpPr/>
      </xdr:nvSpPr>
      <xdr:spPr>
        <a:xfrm>
          <a:off x="8699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7" name="テキスト ボックス 29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8" name="テキスト ボックス 29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9" name="テキスト ボックス 29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0" name="テキスト ボックス 29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1" name="テキスト ボックス 30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45593</xdr:rowOff>
    </xdr:from>
    <xdr:to>
      <xdr:col>55</xdr:col>
      <xdr:colOff>50800</xdr:colOff>
      <xdr:row>83</xdr:row>
      <xdr:rowOff>147193</xdr:rowOff>
    </xdr:to>
    <xdr:sp macro="" textlink="">
      <xdr:nvSpPr>
        <xdr:cNvPr id="302" name="楕円 301"/>
        <xdr:cNvSpPr/>
      </xdr:nvSpPr>
      <xdr:spPr>
        <a:xfrm>
          <a:off x="10426700" y="1427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68470</xdr:rowOff>
    </xdr:from>
    <xdr:ext cx="469744" cy="259045"/>
    <xdr:sp macro="" textlink="">
      <xdr:nvSpPr>
        <xdr:cNvPr id="303" name="【公営住宅】&#10;一人当たり面積該当値テキスト"/>
        <xdr:cNvSpPr txBox="1"/>
      </xdr:nvSpPr>
      <xdr:spPr>
        <a:xfrm>
          <a:off x="10515600" y="1412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52070</xdr:rowOff>
    </xdr:from>
    <xdr:to>
      <xdr:col>50</xdr:col>
      <xdr:colOff>165100</xdr:colOff>
      <xdr:row>83</xdr:row>
      <xdr:rowOff>153670</xdr:rowOff>
    </xdr:to>
    <xdr:sp macro="" textlink="">
      <xdr:nvSpPr>
        <xdr:cNvPr id="304" name="楕円 303"/>
        <xdr:cNvSpPr/>
      </xdr:nvSpPr>
      <xdr:spPr>
        <a:xfrm>
          <a:off x="95885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96393</xdr:rowOff>
    </xdr:from>
    <xdr:to>
      <xdr:col>55</xdr:col>
      <xdr:colOff>0</xdr:colOff>
      <xdr:row>83</xdr:row>
      <xdr:rowOff>102870</xdr:rowOff>
    </xdr:to>
    <xdr:cxnSp macro="">
      <xdr:nvCxnSpPr>
        <xdr:cNvPr id="305" name="直線コネクタ 304"/>
        <xdr:cNvCxnSpPr/>
      </xdr:nvCxnSpPr>
      <xdr:spPr>
        <a:xfrm flipV="1">
          <a:off x="9639300" y="14326743"/>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134747</xdr:rowOff>
    </xdr:from>
    <xdr:to>
      <xdr:col>46</xdr:col>
      <xdr:colOff>38100</xdr:colOff>
      <xdr:row>85</xdr:row>
      <xdr:rowOff>64897</xdr:rowOff>
    </xdr:to>
    <xdr:sp macro="" textlink="">
      <xdr:nvSpPr>
        <xdr:cNvPr id="306" name="楕円 305"/>
        <xdr:cNvSpPr/>
      </xdr:nvSpPr>
      <xdr:spPr>
        <a:xfrm>
          <a:off x="8699500" y="1453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102870</xdr:rowOff>
    </xdr:from>
    <xdr:to>
      <xdr:col>50</xdr:col>
      <xdr:colOff>114300</xdr:colOff>
      <xdr:row>85</xdr:row>
      <xdr:rowOff>14097</xdr:rowOff>
    </xdr:to>
    <xdr:cxnSp macro="">
      <xdr:nvCxnSpPr>
        <xdr:cNvPr id="307" name="直線コネクタ 306"/>
        <xdr:cNvCxnSpPr/>
      </xdr:nvCxnSpPr>
      <xdr:spPr>
        <a:xfrm flipV="1">
          <a:off x="8750300" y="14333220"/>
          <a:ext cx="889000" cy="25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48785</xdr:rowOff>
    </xdr:from>
    <xdr:ext cx="469744" cy="259045"/>
    <xdr:sp macro="" textlink="">
      <xdr:nvSpPr>
        <xdr:cNvPr id="308" name="n_1aveValue【公営住宅】&#10;一人当たり面積"/>
        <xdr:cNvSpPr txBox="1"/>
      </xdr:nvSpPr>
      <xdr:spPr>
        <a:xfrm>
          <a:off x="9391727" y="1445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98569</xdr:rowOff>
    </xdr:from>
    <xdr:ext cx="469744" cy="259045"/>
    <xdr:sp macro="" textlink="">
      <xdr:nvSpPr>
        <xdr:cNvPr id="309" name="n_2aveValue【公営住宅】&#10;一人当たり面積"/>
        <xdr:cNvSpPr txBox="1"/>
      </xdr:nvSpPr>
      <xdr:spPr>
        <a:xfrm>
          <a:off x="85154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170197</xdr:rowOff>
    </xdr:from>
    <xdr:ext cx="469744" cy="259045"/>
    <xdr:sp macro="" textlink="">
      <xdr:nvSpPr>
        <xdr:cNvPr id="310" name="n_1mainValue【公営住宅】&#10;一人当たり面積"/>
        <xdr:cNvSpPr txBox="1"/>
      </xdr:nvSpPr>
      <xdr:spPr>
        <a:xfrm>
          <a:off x="9391727"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56024</xdr:rowOff>
    </xdr:from>
    <xdr:ext cx="469744" cy="259045"/>
    <xdr:sp macro="" textlink="">
      <xdr:nvSpPr>
        <xdr:cNvPr id="311" name="n_2mainValue【公営住宅】&#10;一人当たり面積"/>
        <xdr:cNvSpPr txBox="1"/>
      </xdr:nvSpPr>
      <xdr:spPr>
        <a:xfrm>
          <a:off x="8515427" y="1462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2" name="正方形/長方形 31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3" name="正方形/長方形 31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4" name="正方形/長方形 31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5" name="正方形/長方形 31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6" name="正方形/長方形 31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7" name="正方形/長方形 31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8" name="正方形/長方形 31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9" name="正方形/長方形 31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0" name="正方形/長方形 31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1" name="正方形/長方形 32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2" name="正方形/長方形 32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3" name="正方形/長方形 32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4" name="正方形/長方形 32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5" name="正方形/長方形 32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6" name="正方形/長方形 32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7" name="正方形/長方形 32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8" name="正方形/長方形 32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9" name="正方形/長方形 32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0" name="正方形/長方形 32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1" name="正方形/長方形 33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2" name="正方形/長方形 33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3" name="正方形/長方形 33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4" name="正方形/長方形 33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5" name="正方形/長方形 33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6" name="テキスト ボックス 33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7" name="直線コネクタ 33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38" name="テキスト ボックス 33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39" name="直線コネクタ 33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0" name="テキスト ボックス 33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1" name="直線コネクタ 34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2" name="テキスト ボックス 34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3" name="直線コネクタ 34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4" name="テキスト ボックス 34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5" name="直線コネクタ 34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6" name="テキスト ボックス 34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7" name="直線コネクタ 34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48" name="テキスト ボックス 34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9" name="直線コネクタ 34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0" name="テキスト ボックス 34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70485</xdr:rowOff>
    </xdr:to>
    <xdr:cxnSp macro="">
      <xdr:nvCxnSpPr>
        <xdr:cNvPr id="352" name="直線コネクタ 351"/>
        <xdr:cNvCxnSpPr/>
      </xdr:nvCxnSpPr>
      <xdr:spPr>
        <a:xfrm flipV="1">
          <a:off x="16318864" y="5715000"/>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74312</xdr:rowOff>
    </xdr:from>
    <xdr:ext cx="405111" cy="259045"/>
    <xdr:sp macro="" textlink="">
      <xdr:nvSpPr>
        <xdr:cNvPr id="353" name="【認定こども園・幼稚園・保育所】&#10;有形固定資産減価償却率最小値テキスト"/>
        <xdr:cNvSpPr txBox="1"/>
      </xdr:nvSpPr>
      <xdr:spPr>
        <a:xfrm>
          <a:off x="16357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70485</xdr:rowOff>
    </xdr:from>
    <xdr:to>
      <xdr:col>86</xdr:col>
      <xdr:colOff>25400</xdr:colOff>
      <xdr:row>42</xdr:row>
      <xdr:rowOff>70485</xdr:rowOff>
    </xdr:to>
    <xdr:cxnSp macro="">
      <xdr:nvCxnSpPr>
        <xdr:cNvPr id="354" name="直線コネクタ 353"/>
        <xdr:cNvCxnSpPr/>
      </xdr:nvCxnSpPr>
      <xdr:spPr>
        <a:xfrm>
          <a:off x="16230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55"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56" name="直線コネクタ 355"/>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112412</xdr:rowOff>
    </xdr:from>
    <xdr:ext cx="405111" cy="259045"/>
    <xdr:sp macro="" textlink="">
      <xdr:nvSpPr>
        <xdr:cNvPr id="357" name="【認定こども園・幼稚園・保育所】&#10;有形固定資産減価償却率平均値テキスト"/>
        <xdr:cNvSpPr txBox="1"/>
      </xdr:nvSpPr>
      <xdr:spPr>
        <a:xfrm>
          <a:off x="16357600" y="6456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133985</xdr:rowOff>
    </xdr:from>
    <xdr:to>
      <xdr:col>85</xdr:col>
      <xdr:colOff>177800</xdr:colOff>
      <xdr:row>38</xdr:row>
      <xdr:rowOff>64135</xdr:rowOff>
    </xdr:to>
    <xdr:sp macro="" textlink="">
      <xdr:nvSpPr>
        <xdr:cNvPr id="358" name="フローチャート: 判断 357"/>
        <xdr:cNvSpPr/>
      </xdr:nvSpPr>
      <xdr:spPr>
        <a:xfrm>
          <a:off x="162687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359" name="フローチャート: 判断 358"/>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63500</xdr:rowOff>
    </xdr:from>
    <xdr:to>
      <xdr:col>76</xdr:col>
      <xdr:colOff>165100</xdr:colOff>
      <xdr:row>37</xdr:row>
      <xdr:rowOff>165100</xdr:rowOff>
    </xdr:to>
    <xdr:sp macro="" textlink="">
      <xdr:nvSpPr>
        <xdr:cNvPr id="360" name="フローチャート: 判断 359"/>
        <xdr:cNvSpPr/>
      </xdr:nvSpPr>
      <xdr:spPr>
        <a:xfrm>
          <a:off x="14541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1" name="テキスト ボックス 36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2" name="テキスト ボックス 36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3" name="テキスト ボックス 36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4" name="テキスト ボックス 36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5" name="テキスト ボックス 36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36830</xdr:rowOff>
    </xdr:from>
    <xdr:to>
      <xdr:col>85</xdr:col>
      <xdr:colOff>177800</xdr:colOff>
      <xdr:row>35</xdr:row>
      <xdr:rowOff>138430</xdr:rowOff>
    </xdr:to>
    <xdr:sp macro="" textlink="">
      <xdr:nvSpPr>
        <xdr:cNvPr id="366" name="楕円 365"/>
        <xdr:cNvSpPr/>
      </xdr:nvSpPr>
      <xdr:spPr>
        <a:xfrm>
          <a:off x="162687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59707</xdr:rowOff>
    </xdr:from>
    <xdr:ext cx="405111" cy="259045"/>
    <xdr:sp macro="" textlink="">
      <xdr:nvSpPr>
        <xdr:cNvPr id="367" name="【認定こども園・幼稚園・保育所】&#10;有形固定資産減価償却率該当値テキスト"/>
        <xdr:cNvSpPr txBox="1"/>
      </xdr:nvSpPr>
      <xdr:spPr>
        <a:xfrm>
          <a:off x="16357600" y="58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80645</xdr:rowOff>
    </xdr:from>
    <xdr:to>
      <xdr:col>81</xdr:col>
      <xdr:colOff>101600</xdr:colOff>
      <xdr:row>36</xdr:row>
      <xdr:rowOff>10795</xdr:rowOff>
    </xdr:to>
    <xdr:sp macro="" textlink="">
      <xdr:nvSpPr>
        <xdr:cNvPr id="368" name="楕円 367"/>
        <xdr:cNvSpPr/>
      </xdr:nvSpPr>
      <xdr:spPr>
        <a:xfrm>
          <a:off x="15430500" y="608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87630</xdr:rowOff>
    </xdr:from>
    <xdr:to>
      <xdr:col>85</xdr:col>
      <xdr:colOff>127000</xdr:colOff>
      <xdr:row>35</xdr:row>
      <xdr:rowOff>131445</xdr:rowOff>
    </xdr:to>
    <xdr:cxnSp macro="">
      <xdr:nvCxnSpPr>
        <xdr:cNvPr id="369" name="直線コネクタ 368"/>
        <xdr:cNvCxnSpPr/>
      </xdr:nvCxnSpPr>
      <xdr:spPr>
        <a:xfrm flipV="1">
          <a:off x="15481300" y="608838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122555</xdr:rowOff>
    </xdr:from>
    <xdr:to>
      <xdr:col>76</xdr:col>
      <xdr:colOff>165100</xdr:colOff>
      <xdr:row>36</xdr:row>
      <xdr:rowOff>52705</xdr:rowOff>
    </xdr:to>
    <xdr:sp macro="" textlink="">
      <xdr:nvSpPr>
        <xdr:cNvPr id="370" name="楕円 369"/>
        <xdr:cNvSpPr/>
      </xdr:nvSpPr>
      <xdr:spPr>
        <a:xfrm>
          <a:off x="14541500" y="612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131445</xdr:rowOff>
    </xdr:from>
    <xdr:to>
      <xdr:col>81</xdr:col>
      <xdr:colOff>50800</xdr:colOff>
      <xdr:row>36</xdr:row>
      <xdr:rowOff>1905</xdr:rowOff>
    </xdr:to>
    <xdr:cxnSp macro="">
      <xdr:nvCxnSpPr>
        <xdr:cNvPr id="371" name="直線コネクタ 370"/>
        <xdr:cNvCxnSpPr/>
      </xdr:nvCxnSpPr>
      <xdr:spPr>
        <a:xfrm flipV="1">
          <a:off x="14592300" y="61321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5732</xdr:rowOff>
    </xdr:from>
    <xdr:ext cx="405111" cy="259045"/>
    <xdr:sp macro="" textlink="">
      <xdr:nvSpPr>
        <xdr:cNvPr id="372" name="n_1aveValue【認定こども園・幼稚園・保育所】&#10;有形固定資産減価償却率"/>
        <xdr:cNvSpPr txBox="1"/>
      </xdr:nvSpPr>
      <xdr:spPr>
        <a:xfrm>
          <a:off x="15266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156227</xdr:rowOff>
    </xdr:from>
    <xdr:ext cx="405111" cy="259045"/>
    <xdr:sp macro="" textlink="">
      <xdr:nvSpPr>
        <xdr:cNvPr id="373" name="n_2aveValue【認定こども園・幼稚園・保育所】&#10;有形固定資産減価償却率"/>
        <xdr:cNvSpPr txBox="1"/>
      </xdr:nvSpPr>
      <xdr:spPr>
        <a:xfrm>
          <a:off x="143897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27322</xdr:rowOff>
    </xdr:from>
    <xdr:ext cx="405111" cy="259045"/>
    <xdr:sp macro="" textlink="">
      <xdr:nvSpPr>
        <xdr:cNvPr id="374" name="n_1mainValue【認定こども園・幼稚園・保育所】&#10;有形固定資産減価償却率"/>
        <xdr:cNvSpPr txBox="1"/>
      </xdr:nvSpPr>
      <xdr:spPr>
        <a:xfrm>
          <a:off x="152660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69232</xdr:rowOff>
    </xdr:from>
    <xdr:ext cx="405111" cy="259045"/>
    <xdr:sp macro="" textlink="">
      <xdr:nvSpPr>
        <xdr:cNvPr id="375" name="n_2mainValue【認定こども園・幼稚園・保育所】&#10;有形固定資産減価償却率"/>
        <xdr:cNvSpPr txBox="1"/>
      </xdr:nvSpPr>
      <xdr:spPr>
        <a:xfrm>
          <a:off x="14389744" y="589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6" name="正方形/長方形 37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7" name="正方形/長方形 37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8" name="正方形/長方形 37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9" name="正方形/長方形 37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0" name="正方形/長方形 37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1" name="正方形/長方形 38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2" name="正方形/長方形 38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3" name="正方形/長方形 38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4" name="テキスト ボックス 38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5" name="直線コネクタ 38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86" name="直線コネクタ 38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87" name="テキスト ボックス 386"/>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88" name="直線コネクタ 38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89" name="テキスト ボックス 388"/>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0" name="直線コネクタ 38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1" name="テキスト ボックス 39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2" name="直線コネクタ 39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93" name="テキスト ボックス 392"/>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4" name="直線コネクタ 39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95" name="テキスト ボックス 394"/>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6" name="直線コネクタ 39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7" name="テキスト ボックス 39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38</xdr:row>
      <xdr:rowOff>58420</xdr:rowOff>
    </xdr:from>
    <xdr:to>
      <xdr:col>116</xdr:col>
      <xdr:colOff>62864</xdr:colOff>
      <xdr:row>42</xdr:row>
      <xdr:rowOff>29210</xdr:rowOff>
    </xdr:to>
    <xdr:cxnSp macro="">
      <xdr:nvCxnSpPr>
        <xdr:cNvPr id="399" name="直線コネクタ 398"/>
        <xdr:cNvCxnSpPr/>
      </xdr:nvCxnSpPr>
      <xdr:spPr>
        <a:xfrm flipV="1">
          <a:off x="22160864" y="6573520"/>
          <a:ext cx="0" cy="656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33037</xdr:rowOff>
    </xdr:from>
    <xdr:ext cx="469744" cy="259045"/>
    <xdr:sp macro="" textlink="">
      <xdr:nvSpPr>
        <xdr:cNvPr id="400" name="【認定こども園・幼稚園・保育所】&#10;一人当たり面積最小値テキスト"/>
        <xdr:cNvSpPr txBox="1"/>
      </xdr:nvSpPr>
      <xdr:spPr>
        <a:xfrm>
          <a:off x="22199600" y="723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29210</xdr:rowOff>
    </xdr:from>
    <xdr:to>
      <xdr:col>116</xdr:col>
      <xdr:colOff>152400</xdr:colOff>
      <xdr:row>42</xdr:row>
      <xdr:rowOff>29210</xdr:rowOff>
    </xdr:to>
    <xdr:cxnSp macro="">
      <xdr:nvCxnSpPr>
        <xdr:cNvPr id="401" name="直線コネクタ 400"/>
        <xdr:cNvCxnSpPr/>
      </xdr:nvCxnSpPr>
      <xdr:spPr>
        <a:xfrm>
          <a:off x="22072600" y="7230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5097</xdr:rowOff>
    </xdr:from>
    <xdr:ext cx="469744" cy="259045"/>
    <xdr:sp macro="" textlink="">
      <xdr:nvSpPr>
        <xdr:cNvPr id="402" name="【認定こども園・幼稚園・保育所】&#10;一人当たり面積最大値テキスト"/>
        <xdr:cNvSpPr txBox="1"/>
      </xdr:nvSpPr>
      <xdr:spPr>
        <a:xfrm>
          <a:off x="22199600" y="634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58420</xdr:rowOff>
    </xdr:from>
    <xdr:to>
      <xdr:col>116</xdr:col>
      <xdr:colOff>152400</xdr:colOff>
      <xdr:row>38</xdr:row>
      <xdr:rowOff>58420</xdr:rowOff>
    </xdr:to>
    <xdr:cxnSp macro="">
      <xdr:nvCxnSpPr>
        <xdr:cNvPr id="403" name="直線コネクタ 402"/>
        <xdr:cNvCxnSpPr/>
      </xdr:nvCxnSpPr>
      <xdr:spPr>
        <a:xfrm>
          <a:off x="22072600" y="657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118127</xdr:rowOff>
    </xdr:from>
    <xdr:ext cx="469744" cy="259045"/>
    <xdr:sp macro="" textlink="">
      <xdr:nvSpPr>
        <xdr:cNvPr id="404" name="【認定こども園・幼稚園・保育所】&#10;一人当たり面積平均値テキスト"/>
        <xdr:cNvSpPr txBox="1"/>
      </xdr:nvSpPr>
      <xdr:spPr>
        <a:xfrm>
          <a:off x="22199600" y="6804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95250</xdr:rowOff>
    </xdr:from>
    <xdr:to>
      <xdr:col>116</xdr:col>
      <xdr:colOff>114300</xdr:colOff>
      <xdr:row>41</xdr:row>
      <xdr:rowOff>25400</xdr:rowOff>
    </xdr:to>
    <xdr:sp macro="" textlink="">
      <xdr:nvSpPr>
        <xdr:cNvPr id="405" name="フローチャート: 判断 404"/>
        <xdr:cNvSpPr/>
      </xdr:nvSpPr>
      <xdr:spPr>
        <a:xfrm>
          <a:off x="22110700" y="695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106680</xdr:rowOff>
    </xdr:from>
    <xdr:to>
      <xdr:col>112</xdr:col>
      <xdr:colOff>38100</xdr:colOff>
      <xdr:row>41</xdr:row>
      <xdr:rowOff>36830</xdr:rowOff>
    </xdr:to>
    <xdr:sp macro="" textlink="">
      <xdr:nvSpPr>
        <xdr:cNvPr id="406" name="フローチャート: 判断 405"/>
        <xdr:cNvSpPr/>
      </xdr:nvSpPr>
      <xdr:spPr>
        <a:xfrm>
          <a:off x="21272500" y="69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101600</xdr:rowOff>
    </xdr:from>
    <xdr:to>
      <xdr:col>107</xdr:col>
      <xdr:colOff>101600</xdr:colOff>
      <xdr:row>41</xdr:row>
      <xdr:rowOff>31750</xdr:rowOff>
    </xdr:to>
    <xdr:sp macro="" textlink="">
      <xdr:nvSpPr>
        <xdr:cNvPr id="407" name="フローチャート: 判断 406"/>
        <xdr:cNvSpPr/>
      </xdr:nvSpPr>
      <xdr:spPr>
        <a:xfrm>
          <a:off x="20383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8" name="テキスト ボックス 40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9" name="テキスト ボックス 40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0" name="テキスト ボックス 40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1" name="テキスト ボックス 41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2" name="テキスト ボックス 41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114300</xdr:rowOff>
    </xdr:from>
    <xdr:to>
      <xdr:col>116</xdr:col>
      <xdr:colOff>114300</xdr:colOff>
      <xdr:row>41</xdr:row>
      <xdr:rowOff>44450</xdr:rowOff>
    </xdr:to>
    <xdr:sp macro="" textlink="">
      <xdr:nvSpPr>
        <xdr:cNvPr id="413" name="楕円 412"/>
        <xdr:cNvSpPr/>
      </xdr:nvSpPr>
      <xdr:spPr>
        <a:xfrm>
          <a:off x="221107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92727</xdr:rowOff>
    </xdr:from>
    <xdr:ext cx="469744" cy="259045"/>
    <xdr:sp macro="" textlink="">
      <xdr:nvSpPr>
        <xdr:cNvPr id="414" name="【認定こども園・幼稚園・保育所】&#10;一人当たり面積該当値テキスト"/>
        <xdr:cNvSpPr txBox="1"/>
      </xdr:nvSpPr>
      <xdr:spPr>
        <a:xfrm>
          <a:off x="22199600"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116840</xdr:rowOff>
    </xdr:from>
    <xdr:to>
      <xdr:col>112</xdr:col>
      <xdr:colOff>38100</xdr:colOff>
      <xdr:row>41</xdr:row>
      <xdr:rowOff>46990</xdr:rowOff>
    </xdr:to>
    <xdr:sp macro="" textlink="">
      <xdr:nvSpPr>
        <xdr:cNvPr id="415" name="楕円 414"/>
        <xdr:cNvSpPr/>
      </xdr:nvSpPr>
      <xdr:spPr>
        <a:xfrm>
          <a:off x="21272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165100</xdr:rowOff>
    </xdr:from>
    <xdr:to>
      <xdr:col>116</xdr:col>
      <xdr:colOff>63500</xdr:colOff>
      <xdr:row>40</xdr:row>
      <xdr:rowOff>167640</xdr:rowOff>
    </xdr:to>
    <xdr:cxnSp macro="">
      <xdr:nvCxnSpPr>
        <xdr:cNvPr id="416" name="直線コネクタ 415"/>
        <xdr:cNvCxnSpPr/>
      </xdr:nvCxnSpPr>
      <xdr:spPr>
        <a:xfrm flipV="1">
          <a:off x="21323300" y="702310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147320</xdr:rowOff>
    </xdr:from>
    <xdr:to>
      <xdr:col>107</xdr:col>
      <xdr:colOff>101600</xdr:colOff>
      <xdr:row>34</xdr:row>
      <xdr:rowOff>77470</xdr:rowOff>
    </xdr:to>
    <xdr:sp macro="" textlink="">
      <xdr:nvSpPr>
        <xdr:cNvPr id="417" name="楕円 416"/>
        <xdr:cNvSpPr/>
      </xdr:nvSpPr>
      <xdr:spPr>
        <a:xfrm>
          <a:off x="20383500" y="580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26670</xdr:rowOff>
    </xdr:from>
    <xdr:to>
      <xdr:col>111</xdr:col>
      <xdr:colOff>177800</xdr:colOff>
      <xdr:row>40</xdr:row>
      <xdr:rowOff>167640</xdr:rowOff>
    </xdr:to>
    <xdr:cxnSp macro="">
      <xdr:nvCxnSpPr>
        <xdr:cNvPr id="418" name="直線コネクタ 417"/>
        <xdr:cNvCxnSpPr/>
      </xdr:nvCxnSpPr>
      <xdr:spPr>
        <a:xfrm>
          <a:off x="20434300" y="5855970"/>
          <a:ext cx="889000" cy="116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53357</xdr:rowOff>
    </xdr:from>
    <xdr:ext cx="469744" cy="259045"/>
    <xdr:sp macro="" textlink="">
      <xdr:nvSpPr>
        <xdr:cNvPr id="419" name="n_1aveValue【認定こども園・幼稚園・保育所】&#10;一人当たり面積"/>
        <xdr:cNvSpPr txBox="1"/>
      </xdr:nvSpPr>
      <xdr:spPr>
        <a:xfrm>
          <a:off x="21075727" y="673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22877</xdr:rowOff>
    </xdr:from>
    <xdr:ext cx="469744" cy="259045"/>
    <xdr:sp macro="" textlink="">
      <xdr:nvSpPr>
        <xdr:cNvPr id="420" name="n_2aveValue【認定こども園・幼稚園・保育所】&#10;一人当たり面積"/>
        <xdr:cNvSpPr txBox="1"/>
      </xdr:nvSpPr>
      <xdr:spPr>
        <a:xfrm>
          <a:off x="20199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38117</xdr:rowOff>
    </xdr:from>
    <xdr:ext cx="469744" cy="259045"/>
    <xdr:sp macro="" textlink="">
      <xdr:nvSpPr>
        <xdr:cNvPr id="421" name="n_1mainValue【認定こども園・幼稚園・保育所】&#10;一人当たり面積"/>
        <xdr:cNvSpPr txBox="1"/>
      </xdr:nvSpPr>
      <xdr:spPr>
        <a:xfrm>
          <a:off x="210757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93997</xdr:rowOff>
    </xdr:from>
    <xdr:ext cx="469744" cy="259045"/>
    <xdr:sp macro="" textlink="">
      <xdr:nvSpPr>
        <xdr:cNvPr id="422" name="n_2mainValue【認定こども園・幼稚園・保育所】&#10;一人当たり面積"/>
        <xdr:cNvSpPr txBox="1"/>
      </xdr:nvSpPr>
      <xdr:spPr>
        <a:xfrm>
          <a:off x="20199427" y="55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3" name="正方形/長方形 42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4" name="正方形/長方形 42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5" name="正方形/長方形 42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6" name="正方形/長方形 42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7" name="正方形/長方形 42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8" name="正方形/長方形 42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9" name="正方形/長方形 42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0" name="正方形/長方形 42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1" name="テキスト ボックス 43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2" name="直線コネクタ 43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33" name="テキスト ボックス 43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4" name="直線コネクタ 43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5" name="テキスト ボックス 43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6" name="直線コネクタ 43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7" name="テキスト ボックス 43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8" name="直線コネクタ 43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9" name="テキスト ボックス 43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0" name="直線コネクタ 43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1" name="テキスト ボックス 44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2" name="直線コネクタ 44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43" name="テキスト ボックス 442"/>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4" name="直線コネクタ 44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5" name="テキスト ボックス 44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62</xdr:row>
      <xdr:rowOff>156210</xdr:rowOff>
    </xdr:to>
    <xdr:cxnSp macro="">
      <xdr:nvCxnSpPr>
        <xdr:cNvPr id="447" name="直線コネクタ 446"/>
        <xdr:cNvCxnSpPr/>
      </xdr:nvCxnSpPr>
      <xdr:spPr>
        <a:xfrm flipV="1">
          <a:off x="16318864" y="969454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448" name="【学校施設】&#10;有形固定資産減価償却率最小値テキスト"/>
        <xdr:cNvSpPr txBox="1"/>
      </xdr:nvSpPr>
      <xdr:spPr>
        <a:xfrm>
          <a:off x="16357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449" name="直線コネクタ 448"/>
        <xdr:cNvCxnSpPr/>
      </xdr:nvCxnSpPr>
      <xdr:spPr>
        <a:xfrm>
          <a:off x="16230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50" name="【学校施設】&#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451" name="直線コネクタ 450"/>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106697</xdr:rowOff>
    </xdr:from>
    <xdr:ext cx="405111" cy="259045"/>
    <xdr:sp macro="" textlink="">
      <xdr:nvSpPr>
        <xdr:cNvPr id="452" name="【学校施設】&#10;有形固定資産減価償却率平均値テキスト"/>
        <xdr:cNvSpPr txBox="1"/>
      </xdr:nvSpPr>
      <xdr:spPr>
        <a:xfrm>
          <a:off x="16357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453" name="フローチャート: 判断 452"/>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130175</xdr:rowOff>
    </xdr:from>
    <xdr:to>
      <xdr:col>81</xdr:col>
      <xdr:colOff>101600</xdr:colOff>
      <xdr:row>60</xdr:row>
      <xdr:rowOff>60325</xdr:rowOff>
    </xdr:to>
    <xdr:sp macro="" textlink="">
      <xdr:nvSpPr>
        <xdr:cNvPr id="454" name="フローチャート: 判断 453"/>
        <xdr:cNvSpPr/>
      </xdr:nvSpPr>
      <xdr:spPr>
        <a:xfrm>
          <a:off x="15430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153035</xdr:rowOff>
    </xdr:from>
    <xdr:to>
      <xdr:col>76</xdr:col>
      <xdr:colOff>165100</xdr:colOff>
      <xdr:row>60</xdr:row>
      <xdr:rowOff>83185</xdr:rowOff>
    </xdr:to>
    <xdr:sp macro="" textlink="">
      <xdr:nvSpPr>
        <xdr:cNvPr id="455" name="フローチャート: 判断 454"/>
        <xdr:cNvSpPr/>
      </xdr:nvSpPr>
      <xdr:spPr>
        <a:xfrm>
          <a:off x="14541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6" name="テキスト ボックス 45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7" name="テキスト ボックス 45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8" name="テキスト ボックス 45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9" name="テキスト ボックス 45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0" name="テキスト ボックス 45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80645</xdr:rowOff>
    </xdr:from>
    <xdr:to>
      <xdr:col>85</xdr:col>
      <xdr:colOff>177800</xdr:colOff>
      <xdr:row>60</xdr:row>
      <xdr:rowOff>10795</xdr:rowOff>
    </xdr:to>
    <xdr:sp macro="" textlink="">
      <xdr:nvSpPr>
        <xdr:cNvPr id="461" name="楕円 460"/>
        <xdr:cNvSpPr/>
      </xdr:nvSpPr>
      <xdr:spPr>
        <a:xfrm>
          <a:off x="162687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103522</xdr:rowOff>
    </xdr:from>
    <xdr:ext cx="405111" cy="259045"/>
    <xdr:sp macro="" textlink="">
      <xdr:nvSpPr>
        <xdr:cNvPr id="462" name="【学校施設】&#10;有形固定資産減価償却率該当値テキスト"/>
        <xdr:cNvSpPr txBox="1"/>
      </xdr:nvSpPr>
      <xdr:spPr>
        <a:xfrm>
          <a:off x="16357600"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137795</xdr:rowOff>
    </xdr:from>
    <xdr:to>
      <xdr:col>81</xdr:col>
      <xdr:colOff>101600</xdr:colOff>
      <xdr:row>60</xdr:row>
      <xdr:rowOff>67945</xdr:rowOff>
    </xdr:to>
    <xdr:sp macro="" textlink="">
      <xdr:nvSpPr>
        <xdr:cNvPr id="463" name="楕円 462"/>
        <xdr:cNvSpPr/>
      </xdr:nvSpPr>
      <xdr:spPr>
        <a:xfrm>
          <a:off x="154305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131445</xdr:rowOff>
    </xdr:from>
    <xdr:to>
      <xdr:col>85</xdr:col>
      <xdr:colOff>127000</xdr:colOff>
      <xdr:row>60</xdr:row>
      <xdr:rowOff>17145</xdr:rowOff>
    </xdr:to>
    <xdr:cxnSp macro="">
      <xdr:nvCxnSpPr>
        <xdr:cNvPr id="464" name="直線コネクタ 463"/>
        <xdr:cNvCxnSpPr/>
      </xdr:nvCxnSpPr>
      <xdr:spPr>
        <a:xfrm flipV="1">
          <a:off x="15481300" y="1024699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149225</xdr:rowOff>
    </xdr:from>
    <xdr:to>
      <xdr:col>76</xdr:col>
      <xdr:colOff>165100</xdr:colOff>
      <xdr:row>60</xdr:row>
      <xdr:rowOff>79375</xdr:rowOff>
    </xdr:to>
    <xdr:sp macro="" textlink="">
      <xdr:nvSpPr>
        <xdr:cNvPr id="465" name="楕円 464"/>
        <xdr:cNvSpPr/>
      </xdr:nvSpPr>
      <xdr:spPr>
        <a:xfrm>
          <a:off x="14541500" y="10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17145</xdr:rowOff>
    </xdr:from>
    <xdr:to>
      <xdr:col>81</xdr:col>
      <xdr:colOff>50800</xdr:colOff>
      <xdr:row>60</xdr:row>
      <xdr:rowOff>28575</xdr:rowOff>
    </xdr:to>
    <xdr:cxnSp macro="">
      <xdr:nvCxnSpPr>
        <xdr:cNvPr id="466" name="直線コネクタ 465"/>
        <xdr:cNvCxnSpPr/>
      </xdr:nvCxnSpPr>
      <xdr:spPr>
        <a:xfrm flipV="1">
          <a:off x="14592300" y="103041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76852</xdr:rowOff>
    </xdr:from>
    <xdr:ext cx="405111" cy="259045"/>
    <xdr:sp macro="" textlink="">
      <xdr:nvSpPr>
        <xdr:cNvPr id="467" name="n_1aveValue【学校施設】&#10;有形固定資産減価償却率"/>
        <xdr:cNvSpPr txBox="1"/>
      </xdr:nvSpPr>
      <xdr:spPr>
        <a:xfrm>
          <a:off x="152660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74312</xdr:rowOff>
    </xdr:from>
    <xdr:ext cx="405111" cy="259045"/>
    <xdr:sp macro="" textlink="">
      <xdr:nvSpPr>
        <xdr:cNvPr id="468" name="n_2aveValue【学校施設】&#10;有形固定資産減価償却率"/>
        <xdr:cNvSpPr txBox="1"/>
      </xdr:nvSpPr>
      <xdr:spPr>
        <a:xfrm>
          <a:off x="14389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59072</xdr:rowOff>
    </xdr:from>
    <xdr:ext cx="405111" cy="259045"/>
    <xdr:sp macro="" textlink="">
      <xdr:nvSpPr>
        <xdr:cNvPr id="469" name="n_1mainValue【学校施設】&#10;有形固定資産減価償却率"/>
        <xdr:cNvSpPr txBox="1"/>
      </xdr:nvSpPr>
      <xdr:spPr>
        <a:xfrm>
          <a:off x="152660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95902</xdr:rowOff>
    </xdr:from>
    <xdr:ext cx="405111" cy="259045"/>
    <xdr:sp macro="" textlink="">
      <xdr:nvSpPr>
        <xdr:cNvPr id="470" name="n_2mainValue【学校施設】&#10;有形固定資産減価償却率"/>
        <xdr:cNvSpPr txBox="1"/>
      </xdr:nvSpPr>
      <xdr:spPr>
        <a:xfrm>
          <a:off x="143897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1" name="正方形/長方形 4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2" name="正方形/長方形 4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3" name="正方形/長方形 4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4" name="正方形/長方形 4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5" name="正方形/長方形 4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6" name="正方形/長方形 4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7" name="正方形/長方形 4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8" name="正方形/長方形 4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9" name="テキスト ボックス 4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0" name="直線コネクタ 4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1" name="直線コネクタ 48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2" name="テキスト ボックス 48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3" name="直線コネクタ 48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4" name="テキスト ボックス 48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5" name="直線コネクタ 48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6" name="テキスト ボックス 48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7" name="直線コネクタ 48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8" name="テキスト ボックス 48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9" name="直線コネクタ 48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90" name="テキスト ボックス 489"/>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1" name="直線コネクタ 49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92" name="テキスト ボックス 491"/>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3" name="直線コネクタ 4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4" name="テキスト ボックス 493"/>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140861</xdr:rowOff>
    </xdr:from>
    <xdr:to>
      <xdr:col>116</xdr:col>
      <xdr:colOff>62864</xdr:colOff>
      <xdr:row>63</xdr:row>
      <xdr:rowOff>147175</xdr:rowOff>
    </xdr:to>
    <xdr:cxnSp macro="">
      <xdr:nvCxnSpPr>
        <xdr:cNvPr id="496" name="直線コネクタ 495"/>
        <xdr:cNvCxnSpPr/>
      </xdr:nvCxnSpPr>
      <xdr:spPr>
        <a:xfrm flipV="1">
          <a:off x="22160864" y="9570611"/>
          <a:ext cx="0" cy="1377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151002</xdr:rowOff>
    </xdr:from>
    <xdr:ext cx="469744" cy="259045"/>
    <xdr:sp macro="" textlink="">
      <xdr:nvSpPr>
        <xdr:cNvPr id="497" name="【学校施設】&#10;一人当たり面積最小値テキスト"/>
        <xdr:cNvSpPr txBox="1"/>
      </xdr:nvSpPr>
      <xdr:spPr>
        <a:xfrm>
          <a:off x="22199600"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147175</xdr:rowOff>
    </xdr:from>
    <xdr:to>
      <xdr:col>116</xdr:col>
      <xdr:colOff>152400</xdr:colOff>
      <xdr:row>63</xdr:row>
      <xdr:rowOff>147175</xdr:rowOff>
    </xdr:to>
    <xdr:cxnSp macro="">
      <xdr:nvCxnSpPr>
        <xdr:cNvPr id="498" name="直線コネクタ 497"/>
        <xdr:cNvCxnSpPr/>
      </xdr:nvCxnSpPr>
      <xdr:spPr>
        <a:xfrm>
          <a:off x="22072600" y="1094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87538</xdr:rowOff>
    </xdr:from>
    <xdr:ext cx="534377" cy="259045"/>
    <xdr:sp macro="" textlink="">
      <xdr:nvSpPr>
        <xdr:cNvPr id="499" name="【学校施設】&#10;一人当たり面積最大値テキスト"/>
        <xdr:cNvSpPr txBox="1"/>
      </xdr:nvSpPr>
      <xdr:spPr>
        <a:xfrm>
          <a:off x="22199600" y="93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140861</xdr:rowOff>
    </xdr:from>
    <xdr:to>
      <xdr:col>116</xdr:col>
      <xdr:colOff>152400</xdr:colOff>
      <xdr:row>55</xdr:row>
      <xdr:rowOff>140861</xdr:rowOff>
    </xdr:to>
    <xdr:cxnSp macro="">
      <xdr:nvCxnSpPr>
        <xdr:cNvPr id="500" name="直線コネクタ 499"/>
        <xdr:cNvCxnSpPr/>
      </xdr:nvCxnSpPr>
      <xdr:spPr>
        <a:xfrm>
          <a:off x="22072600" y="95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18994</xdr:rowOff>
    </xdr:from>
    <xdr:ext cx="469744" cy="259045"/>
    <xdr:sp macro="" textlink="">
      <xdr:nvSpPr>
        <xdr:cNvPr id="501" name="【学校施設】&#10;一人当たり面積平均値テキスト"/>
        <xdr:cNvSpPr txBox="1"/>
      </xdr:nvSpPr>
      <xdr:spPr>
        <a:xfrm>
          <a:off x="22199600" y="10648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167567</xdr:rowOff>
    </xdr:from>
    <xdr:to>
      <xdr:col>116</xdr:col>
      <xdr:colOff>114300</xdr:colOff>
      <xdr:row>63</xdr:row>
      <xdr:rowOff>97717</xdr:rowOff>
    </xdr:to>
    <xdr:sp macro="" textlink="">
      <xdr:nvSpPr>
        <xdr:cNvPr id="502" name="フローチャート: 判断 501"/>
        <xdr:cNvSpPr/>
      </xdr:nvSpPr>
      <xdr:spPr>
        <a:xfrm>
          <a:off x="221107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4064</xdr:rowOff>
    </xdr:from>
    <xdr:to>
      <xdr:col>112</xdr:col>
      <xdr:colOff>38100</xdr:colOff>
      <xdr:row>63</xdr:row>
      <xdr:rowOff>105664</xdr:rowOff>
    </xdr:to>
    <xdr:sp macro="" textlink="">
      <xdr:nvSpPr>
        <xdr:cNvPr id="503" name="フローチャート: 判断 502"/>
        <xdr:cNvSpPr/>
      </xdr:nvSpPr>
      <xdr:spPr>
        <a:xfrm>
          <a:off x="212725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169091</xdr:rowOff>
    </xdr:from>
    <xdr:to>
      <xdr:col>107</xdr:col>
      <xdr:colOff>101600</xdr:colOff>
      <xdr:row>63</xdr:row>
      <xdr:rowOff>99241</xdr:rowOff>
    </xdr:to>
    <xdr:sp macro="" textlink="">
      <xdr:nvSpPr>
        <xdr:cNvPr id="504" name="フローチャート: 判断 503"/>
        <xdr:cNvSpPr/>
      </xdr:nvSpPr>
      <xdr:spPr>
        <a:xfrm>
          <a:off x="20383500" y="107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5" name="テキスト ボックス 5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6" name="テキスト ボックス 5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7" name="テキスト ボックス 5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8" name="テキスト ボックス 5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9" name="テキスト ボックス 5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19957</xdr:rowOff>
    </xdr:from>
    <xdr:to>
      <xdr:col>116</xdr:col>
      <xdr:colOff>114300</xdr:colOff>
      <xdr:row>63</xdr:row>
      <xdr:rowOff>121557</xdr:rowOff>
    </xdr:to>
    <xdr:sp macro="" textlink="">
      <xdr:nvSpPr>
        <xdr:cNvPr id="510" name="楕円 509"/>
        <xdr:cNvSpPr/>
      </xdr:nvSpPr>
      <xdr:spPr>
        <a:xfrm>
          <a:off x="22110700" y="1082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145994</xdr:rowOff>
    </xdr:from>
    <xdr:ext cx="469744" cy="259045"/>
    <xdr:sp macro="" textlink="">
      <xdr:nvSpPr>
        <xdr:cNvPr id="511" name="【学校施設】&#10;一人当たり面積該当値テキスト"/>
        <xdr:cNvSpPr txBox="1"/>
      </xdr:nvSpPr>
      <xdr:spPr>
        <a:xfrm>
          <a:off x="22199600" y="1077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22788</xdr:rowOff>
    </xdr:from>
    <xdr:to>
      <xdr:col>112</xdr:col>
      <xdr:colOff>38100</xdr:colOff>
      <xdr:row>63</xdr:row>
      <xdr:rowOff>124388</xdr:rowOff>
    </xdr:to>
    <xdr:sp macro="" textlink="">
      <xdr:nvSpPr>
        <xdr:cNvPr id="512" name="楕円 511"/>
        <xdr:cNvSpPr/>
      </xdr:nvSpPr>
      <xdr:spPr>
        <a:xfrm>
          <a:off x="21272500" y="1082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70757</xdr:rowOff>
    </xdr:from>
    <xdr:to>
      <xdr:col>116</xdr:col>
      <xdr:colOff>63500</xdr:colOff>
      <xdr:row>63</xdr:row>
      <xdr:rowOff>73588</xdr:rowOff>
    </xdr:to>
    <xdr:cxnSp macro="">
      <xdr:nvCxnSpPr>
        <xdr:cNvPr id="513" name="直線コネクタ 512"/>
        <xdr:cNvCxnSpPr/>
      </xdr:nvCxnSpPr>
      <xdr:spPr>
        <a:xfrm flipV="1">
          <a:off x="21323300" y="10872107"/>
          <a:ext cx="838200" cy="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30516</xdr:rowOff>
    </xdr:from>
    <xdr:to>
      <xdr:col>107</xdr:col>
      <xdr:colOff>101600</xdr:colOff>
      <xdr:row>64</xdr:row>
      <xdr:rowOff>132116</xdr:rowOff>
    </xdr:to>
    <xdr:sp macro="" textlink="">
      <xdr:nvSpPr>
        <xdr:cNvPr id="514" name="楕円 513"/>
        <xdr:cNvSpPr/>
      </xdr:nvSpPr>
      <xdr:spPr>
        <a:xfrm>
          <a:off x="20383500" y="1100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73588</xdr:rowOff>
    </xdr:from>
    <xdr:to>
      <xdr:col>111</xdr:col>
      <xdr:colOff>177800</xdr:colOff>
      <xdr:row>64</xdr:row>
      <xdr:rowOff>81316</xdr:rowOff>
    </xdr:to>
    <xdr:cxnSp macro="">
      <xdr:nvCxnSpPr>
        <xdr:cNvPr id="515" name="直線コネクタ 514"/>
        <xdr:cNvCxnSpPr/>
      </xdr:nvCxnSpPr>
      <xdr:spPr>
        <a:xfrm flipV="1">
          <a:off x="20434300" y="10874938"/>
          <a:ext cx="889000" cy="179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122191</xdr:rowOff>
    </xdr:from>
    <xdr:ext cx="469744" cy="259045"/>
    <xdr:sp macro="" textlink="">
      <xdr:nvSpPr>
        <xdr:cNvPr id="516" name="n_1aveValue【学校施設】&#10;一人当たり面積"/>
        <xdr:cNvSpPr txBox="1"/>
      </xdr:nvSpPr>
      <xdr:spPr>
        <a:xfrm>
          <a:off x="21075727" y="1058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115768</xdr:rowOff>
    </xdr:from>
    <xdr:ext cx="469744" cy="259045"/>
    <xdr:sp macro="" textlink="">
      <xdr:nvSpPr>
        <xdr:cNvPr id="517" name="n_2aveValue【学校施設】&#10;一人当たり面積"/>
        <xdr:cNvSpPr txBox="1"/>
      </xdr:nvSpPr>
      <xdr:spPr>
        <a:xfrm>
          <a:off x="20199427" y="1057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115515</xdr:rowOff>
    </xdr:from>
    <xdr:ext cx="469744" cy="259045"/>
    <xdr:sp macro="" textlink="">
      <xdr:nvSpPr>
        <xdr:cNvPr id="518" name="n_1mainValue【学校施設】&#10;一人当たり面積"/>
        <xdr:cNvSpPr txBox="1"/>
      </xdr:nvSpPr>
      <xdr:spPr>
        <a:xfrm>
          <a:off x="21075727" y="1091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123243</xdr:rowOff>
    </xdr:from>
    <xdr:ext cx="469744" cy="259045"/>
    <xdr:sp macro="" textlink="">
      <xdr:nvSpPr>
        <xdr:cNvPr id="519" name="n_2mainValue【学校施設】&#10;一人当たり面積"/>
        <xdr:cNvSpPr txBox="1"/>
      </xdr:nvSpPr>
      <xdr:spPr>
        <a:xfrm>
          <a:off x="20199427" y="11096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0" name="正方形/長方形 5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1" name="正方形/長方形 5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2" name="正方形/長方形 5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3" name="正方形/長方形 5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4" name="正方形/長方形 5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5" name="正方形/長方形 5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6" name="正方形/長方形 5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7" name="正方形/長方形 5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8" name="テキスト ボックス 5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9" name="直線コネクタ 5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0" name="直線コネクタ 52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1" name="テキスト ボックス 53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2" name="直線コネクタ 53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3" name="テキスト ボックス 53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4" name="直線コネクタ 53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5" name="テキスト ボックス 53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6" name="直線コネクタ 53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7" name="テキスト ボックス 53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8" name="直線コネクタ 53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9" name="テキスト ボックス 53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0" name="直線コネクタ 53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1" name="テキスト ボックス 54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2" name="直線コネクタ 5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3" name="テキスト ボックス 54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69124</xdr:rowOff>
    </xdr:to>
    <xdr:cxnSp macro="">
      <xdr:nvCxnSpPr>
        <xdr:cNvPr id="545" name="直線コネクタ 544"/>
        <xdr:cNvCxnSpPr/>
      </xdr:nvCxnSpPr>
      <xdr:spPr>
        <a:xfrm flipV="1">
          <a:off x="16318864" y="13280571"/>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72951</xdr:rowOff>
    </xdr:from>
    <xdr:ext cx="340478" cy="259045"/>
    <xdr:sp macro="" textlink="">
      <xdr:nvSpPr>
        <xdr:cNvPr id="546" name="【児童館】&#10;有形固定資産減価償却率最小値テキスト"/>
        <xdr:cNvSpPr txBox="1"/>
      </xdr:nvSpPr>
      <xdr:spPr>
        <a:xfrm>
          <a:off x="16357600" y="1481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69124</xdr:rowOff>
    </xdr:from>
    <xdr:to>
      <xdr:col>86</xdr:col>
      <xdr:colOff>25400</xdr:colOff>
      <xdr:row>86</xdr:row>
      <xdr:rowOff>69124</xdr:rowOff>
    </xdr:to>
    <xdr:cxnSp macro="">
      <xdr:nvCxnSpPr>
        <xdr:cNvPr id="547" name="直線コネクタ 546"/>
        <xdr:cNvCxnSpPr/>
      </xdr:nvCxnSpPr>
      <xdr:spPr>
        <a:xfrm>
          <a:off x="16230600" y="1481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48"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49" name="直線コネクタ 548"/>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13443</xdr:rowOff>
    </xdr:from>
    <xdr:ext cx="405111" cy="259045"/>
    <xdr:sp macro="" textlink="">
      <xdr:nvSpPr>
        <xdr:cNvPr id="550" name="【児童館】&#10;有形固定資産減価償却率平均値テキスト"/>
        <xdr:cNvSpPr txBox="1"/>
      </xdr:nvSpPr>
      <xdr:spPr>
        <a:xfrm>
          <a:off x="16357600" y="13729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162016</xdr:rowOff>
    </xdr:from>
    <xdr:to>
      <xdr:col>85</xdr:col>
      <xdr:colOff>177800</xdr:colOff>
      <xdr:row>81</xdr:row>
      <xdr:rowOff>92166</xdr:rowOff>
    </xdr:to>
    <xdr:sp macro="" textlink="">
      <xdr:nvSpPr>
        <xdr:cNvPr id="551" name="フローチャート: 判断 550"/>
        <xdr:cNvSpPr/>
      </xdr:nvSpPr>
      <xdr:spPr>
        <a:xfrm>
          <a:off x="16268700" y="1387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85271</xdr:rowOff>
    </xdr:from>
    <xdr:to>
      <xdr:col>81</xdr:col>
      <xdr:colOff>101600</xdr:colOff>
      <xdr:row>82</xdr:row>
      <xdr:rowOff>15421</xdr:rowOff>
    </xdr:to>
    <xdr:sp macro="" textlink="">
      <xdr:nvSpPr>
        <xdr:cNvPr id="552" name="フローチャート: 判断 551"/>
        <xdr:cNvSpPr/>
      </xdr:nvSpPr>
      <xdr:spPr>
        <a:xfrm>
          <a:off x="15430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26488</xdr:rowOff>
    </xdr:from>
    <xdr:to>
      <xdr:col>76</xdr:col>
      <xdr:colOff>165100</xdr:colOff>
      <xdr:row>82</xdr:row>
      <xdr:rowOff>128088</xdr:rowOff>
    </xdr:to>
    <xdr:sp macro="" textlink="">
      <xdr:nvSpPr>
        <xdr:cNvPr id="553" name="フローチャート: 判断 552"/>
        <xdr:cNvSpPr/>
      </xdr:nvSpPr>
      <xdr:spPr>
        <a:xfrm>
          <a:off x="14541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4" name="テキスト ボックス 5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5" name="テキスト ボックス 5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6" name="テキスト ボックス 5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7" name="テキスト ボックス 5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8" name="テキスト ボックス 5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26488</xdr:rowOff>
    </xdr:from>
    <xdr:to>
      <xdr:col>85</xdr:col>
      <xdr:colOff>177800</xdr:colOff>
      <xdr:row>82</xdr:row>
      <xdr:rowOff>128088</xdr:rowOff>
    </xdr:to>
    <xdr:sp macro="" textlink="">
      <xdr:nvSpPr>
        <xdr:cNvPr id="559" name="楕円 558"/>
        <xdr:cNvSpPr/>
      </xdr:nvSpPr>
      <xdr:spPr>
        <a:xfrm>
          <a:off x="16268700" y="1408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4915</xdr:rowOff>
    </xdr:from>
    <xdr:ext cx="405111" cy="259045"/>
    <xdr:sp macro="" textlink="">
      <xdr:nvSpPr>
        <xdr:cNvPr id="560" name="【児童館】&#10;有形固定資産減価償却率該当値テキスト"/>
        <xdr:cNvSpPr txBox="1"/>
      </xdr:nvSpPr>
      <xdr:spPr>
        <a:xfrm>
          <a:off x="16357600" y="1406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80373</xdr:rowOff>
    </xdr:from>
    <xdr:to>
      <xdr:col>81</xdr:col>
      <xdr:colOff>101600</xdr:colOff>
      <xdr:row>83</xdr:row>
      <xdr:rowOff>10523</xdr:rowOff>
    </xdr:to>
    <xdr:sp macro="" textlink="">
      <xdr:nvSpPr>
        <xdr:cNvPr id="561" name="楕円 560"/>
        <xdr:cNvSpPr/>
      </xdr:nvSpPr>
      <xdr:spPr>
        <a:xfrm>
          <a:off x="15430500" y="141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77288</xdr:rowOff>
    </xdr:from>
    <xdr:to>
      <xdr:col>85</xdr:col>
      <xdr:colOff>127000</xdr:colOff>
      <xdr:row>82</xdr:row>
      <xdr:rowOff>131173</xdr:rowOff>
    </xdr:to>
    <xdr:cxnSp macro="">
      <xdr:nvCxnSpPr>
        <xdr:cNvPr id="562" name="直線コネクタ 561"/>
        <xdr:cNvCxnSpPr/>
      </xdr:nvCxnSpPr>
      <xdr:spPr>
        <a:xfrm flipV="1">
          <a:off x="15481300" y="14136188"/>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85271</xdr:rowOff>
    </xdr:from>
    <xdr:to>
      <xdr:col>76</xdr:col>
      <xdr:colOff>165100</xdr:colOff>
      <xdr:row>82</xdr:row>
      <xdr:rowOff>15421</xdr:rowOff>
    </xdr:to>
    <xdr:sp macro="" textlink="">
      <xdr:nvSpPr>
        <xdr:cNvPr id="563" name="楕円 562"/>
        <xdr:cNvSpPr/>
      </xdr:nvSpPr>
      <xdr:spPr>
        <a:xfrm>
          <a:off x="14541500" y="1397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136071</xdr:rowOff>
    </xdr:from>
    <xdr:to>
      <xdr:col>81</xdr:col>
      <xdr:colOff>50800</xdr:colOff>
      <xdr:row>82</xdr:row>
      <xdr:rowOff>131173</xdr:rowOff>
    </xdr:to>
    <xdr:cxnSp macro="">
      <xdr:nvCxnSpPr>
        <xdr:cNvPr id="564" name="直線コネクタ 563"/>
        <xdr:cNvCxnSpPr/>
      </xdr:nvCxnSpPr>
      <xdr:spPr>
        <a:xfrm>
          <a:off x="14592300" y="14023521"/>
          <a:ext cx="889000" cy="16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31948</xdr:rowOff>
    </xdr:from>
    <xdr:ext cx="405111" cy="259045"/>
    <xdr:sp macro="" textlink="">
      <xdr:nvSpPr>
        <xdr:cNvPr id="565" name="n_1aveValue【児童館】&#10;有形固定資産減価償却率"/>
        <xdr:cNvSpPr txBox="1"/>
      </xdr:nvSpPr>
      <xdr:spPr>
        <a:xfrm>
          <a:off x="15266044" y="1374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119215</xdr:rowOff>
    </xdr:from>
    <xdr:ext cx="405111" cy="259045"/>
    <xdr:sp macro="" textlink="">
      <xdr:nvSpPr>
        <xdr:cNvPr id="566" name="n_2aveValue【児童館】&#10;有形固定資産減価償却率"/>
        <xdr:cNvSpPr txBox="1"/>
      </xdr:nvSpPr>
      <xdr:spPr>
        <a:xfrm>
          <a:off x="143897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1650</xdr:rowOff>
    </xdr:from>
    <xdr:ext cx="405111" cy="259045"/>
    <xdr:sp macro="" textlink="">
      <xdr:nvSpPr>
        <xdr:cNvPr id="567" name="n_1mainValue【児童館】&#10;有形固定資産減価償却率"/>
        <xdr:cNvSpPr txBox="1"/>
      </xdr:nvSpPr>
      <xdr:spPr>
        <a:xfrm>
          <a:off x="15266044" y="142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31948</xdr:rowOff>
    </xdr:from>
    <xdr:ext cx="405111" cy="259045"/>
    <xdr:sp macro="" textlink="">
      <xdr:nvSpPr>
        <xdr:cNvPr id="568" name="n_2mainValue【児童館】&#10;有形固定資産減価償却率"/>
        <xdr:cNvSpPr txBox="1"/>
      </xdr:nvSpPr>
      <xdr:spPr>
        <a:xfrm>
          <a:off x="14389744" y="1374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9" name="正方形/長方形 56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0" name="正方形/長方形 56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1" name="正方形/長方形 57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2" name="正方形/長方形 57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3" name="正方形/長方形 57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4" name="正方形/長方形 57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5" name="正方形/長方形 57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6" name="正方形/長方形 57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7" name="テキスト ボックス 57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8" name="直線コネクタ 57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9" name="直線コネクタ 57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0" name="テキスト ボックス 57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1" name="直線コネクタ 58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2" name="テキスト ボックス 58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3" name="直線コネクタ 58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4" name="テキスト ボックス 58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5" name="直線コネクタ 58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6" name="テキスト ボックス 58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7" name="直線コネクタ 58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8" name="テキスト ボックス 58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9" name="直線コネクタ 58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0" name="テキスト ボックス 58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57150</xdr:rowOff>
    </xdr:to>
    <xdr:cxnSp macro="">
      <xdr:nvCxnSpPr>
        <xdr:cNvPr id="592" name="直線コネクタ 591"/>
        <xdr:cNvCxnSpPr/>
      </xdr:nvCxnSpPr>
      <xdr:spPr>
        <a:xfrm flipV="1">
          <a:off x="22160864" y="132969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593"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594" name="直線コネクタ 593"/>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595"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596" name="直線コネクタ 595"/>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597" name="【児童館】&#10;一人当たり面積平均値テキスト"/>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598" name="フローチャート: 判断 597"/>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599" name="フローチャート: 判断 598"/>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xdr:rowOff>
    </xdr:from>
    <xdr:to>
      <xdr:col>107</xdr:col>
      <xdr:colOff>101600</xdr:colOff>
      <xdr:row>83</xdr:row>
      <xdr:rowOff>107950</xdr:rowOff>
    </xdr:to>
    <xdr:sp macro="" textlink="">
      <xdr:nvSpPr>
        <xdr:cNvPr id="600" name="フローチャート: 判断 599"/>
        <xdr:cNvSpPr/>
      </xdr:nvSpPr>
      <xdr:spPr>
        <a:xfrm>
          <a:off x="20383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1" name="テキスト ボックス 60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2" name="テキスト ボックス 60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3" name="テキスト ボックス 60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4" name="テキスト ボックス 60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5" name="テキスト ボックス 60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63500</xdr:rowOff>
    </xdr:from>
    <xdr:to>
      <xdr:col>116</xdr:col>
      <xdr:colOff>114300</xdr:colOff>
      <xdr:row>82</xdr:row>
      <xdr:rowOff>165100</xdr:rowOff>
    </xdr:to>
    <xdr:sp macro="" textlink="">
      <xdr:nvSpPr>
        <xdr:cNvPr id="606" name="楕円 605"/>
        <xdr:cNvSpPr/>
      </xdr:nvSpPr>
      <xdr:spPr>
        <a:xfrm>
          <a:off x="221107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86377</xdr:rowOff>
    </xdr:from>
    <xdr:ext cx="469744" cy="259045"/>
    <xdr:sp macro="" textlink="">
      <xdr:nvSpPr>
        <xdr:cNvPr id="607" name="【児童館】&#10;一人当たり面積該当値テキスト"/>
        <xdr:cNvSpPr txBox="1"/>
      </xdr:nvSpPr>
      <xdr:spPr>
        <a:xfrm>
          <a:off x="22199600"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82550</xdr:rowOff>
    </xdr:from>
    <xdr:to>
      <xdr:col>112</xdr:col>
      <xdr:colOff>38100</xdr:colOff>
      <xdr:row>83</xdr:row>
      <xdr:rowOff>12700</xdr:rowOff>
    </xdr:to>
    <xdr:sp macro="" textlink="">
      <xdr:nvSpPr>
        <xdr:cNvPr id="608" name="楕円 607"/>
        <xdr:cNvSpPr/>
      </xdr:nvSpPr>
      <xdr:spPr>
        <a:xfrm>
          <a:off x="212725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114300</xdr:rowOff>
    </xdr:from>
    <xdr:to>
      <xdr:col>116</xdr:col>
      <xdr:colOff>63500</xdr:colOff>
      <xdr:row>82</xdr:row>
      <xdr:rowOff>133350</xdr:rowOff>
    </xdr:to>
    <xdr:cxnSp macro="">
      <xdr:nvCxnSpPr>
        <xdr:cNvPr id="609" name="直線コネクタ 608"/>
        <xdr:cNvCxnSpPr/>
      </xdr:nvCxnSpPr>
      <xdr:spPr>
        <a:xfrm flipV="1">
          <a:off x="21323300" y="141732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44450</xdr:rowOff>
    </xdr:from>
    <xdr:to>
      <xdr:col>107</xdr:col>
      <xdr:colOff>101600</xdr:colOff>
      <xdr:row>79</xdr:row>
      <xdr:rowOff>146050</xdr:rowOff>
    </xdr:to>
    <xdr:sp macro="" textlink="">
      <xdr:nvSpPr>
        <xdr:cNvPr id="610" name="楕円 609"/>
        <xdr:cNvSpPr/>
      </xdr:nvSpPr>
      <xdr:spPr>
        <a:xfrm>
          <a:off x="20383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95250</xdr:rowOff>
    </xdr:from>
    <xdr:to>
      <xdr:col>111</xdr:col>
      <xdr:colOff>177800</xdr:colOff>
      <xdr:row>82</xdr:row>
      <xdr:rowOff>133350</xdr:rowOff>
    </xdr:to>
    <xdr:cxnSp macro="">
      <xdr:nvCxnSpPr>
        <xdr:cNvPr id="611" name="直線コネクタ 610"/>
        <xdr:cNvCxnSpPr/>
      </xdr:nvCxnSpPr>
      <xdr:spPr>
        <a:xfrm>
          <a:off x="20434300" y="13639800"/>
          <a:ext cx="889000" cy="55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137177</xdr:rowOff>
    </xdr:from>
    <xdr:ext cx="469744" cy="259045"/>
    <xdr:sp macro="" textlink="">
      <xdr:nvSpPr>
        <xdr:cNvPr id="612" name="n_1aveValue【児童館】&#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99077</xdr:rowOff>
    </xdr:from>
    <xdr:ext cx="469744" cy="259045"/>
    <xdr:sp macro="" textlink="">
      <xdr:nvSpPr>
        <xdr:cNvPr id="613" name="n_2aveValue【児童館】&#10;一人当たり面積"/>
        <xdr:cNvSpPr txBox="1"/>
      </xdr:nvSpPr>
      <xdr:spPr>
        <a:xfrm>
          <a:off x="20199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29227</xdr:rowOff>
    </xdr:from>
    <xdr:ext cx="469744" cy="259045"/>
    <xdr:sp macro="" textlink="">
      <xdr:nvSpPr>
        <xdr:cNvPr id="614" name="n_1mainValue【児童館】&#10;一人当たり面積"/>
        <xdr:cNvSpPr txBox="1"/>
      </xdr:nvSpPr>
      <xdr:spPr>
        <a:xfrm>
          <a:off x="2107572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162577</xdr:rowOff>
    </xdr:from>
    <xdr:ext cx="469744" cy="259045"/>
    <xdr:sp macro="" textlink="">
      <xdr:nvSpPr>
        <xdr:cNvPr id="615" name="n_2mainValue【児童館】&#10;一人当たり面積"/>
        <xdr:cNvSpPr txBox="1"/>
      </xdr:nvSpPr>
      <xdr:spPr>
        <a:xfrm>
          <a:off x="201994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6" name="正方形/長方形 61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7" name="正方形/長方形 61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8" name="正方形/長方形 61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9" name="正方形/長方形 61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0" name="正方形/長方形 61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1" name="正方形/長方形 62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2" name="正方形/長方形 62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3" name="正方形/長方形 62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4" name="テキスト ボックス 62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5" name="直線コネクタ 62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6" name="直線コネクタ 62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7" name="テキスト ボックス 62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8" name="直線コネクタ 62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9" name="テキスト ボックス 62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0" name="直線コネクタ 62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1" name="テキスト ボックス 63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2" name="直線コネクタ 63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3" name="テキスト ボックス 63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4" name="直線コネクタ 63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5" name="テキスト ボックス 63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6" name="直線コネクタ 63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7" name="テキスト ボックス 63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8" name="直線コネクタ 63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9" name="テキスト ボックス 63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641" name="直線コネクタ 640"/>
        <xdr:cNvCxnSpPr/>
      </xdr:nvCxnSpPr>
      <xdr:spPr>
        <a:xfrm flipV="1">
          <a:off x="16318864"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642" name="【公民館】&#10;有形固定資産減価償却率最小値テキスト"/>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643" name="直線コネクタ 642"/>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44"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45" name="直線コネクタ 644"/>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111596</xdr:rowOff>
    </xdr:from>
    <xdr:ext cx="405111" cy="259045"/>
    <xdr:sp macro="" textlink="">
      <xdr:nvSpPr>
        <xdr:cNvPr id="646" name="【公民館】&#10;有形固定資産減価償却率平均値テキスト"/>
        <xdr:cNvSpPr txBox="1"/>
      </xdr:nvSpPr>
      <xdr:spPr>
        <a:xfrm>
          <a:off x="16357600" y="17599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133169</xdr:rowOff>
    </xdr:from>
    <xdr:to>
      <xdr:col>85</xdr:col>
      <xdr:colOff>177800</xdr:colOff>
      <xdr:row>103</xdr:row>
      <xdr:rowOff>63319</xdr:rowOff>
    </xdr:to>
    <xdr:sp macro="" textlink="">
      <xdr:nvSpPr>
        <xdr:cNvPr id="647" name="フローチャート: 判断 646"/>
        <xdr:cNvSpPr/>
      </xdr:nvSpPr>
      <xdr:spPr>
        <a:xfrm>
          <a:off x="16268700" y="1762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149498</xdr:rowOff>
    </xdr:from>
    <xdr:to>
      <xdr:col>81</xdr:col>
      <xdr:colOff>101600</xdr:colOff>
      <xdr:row>103</xdr:row>
      <xdr:rowOff>79648</xdr:rowOff>
    </xdr:to>
    <xdr:sp macro="" textlink="">
      <xdr:nvSpPr>
        <xdr:cNvPr id="648" name="フローチャート: 判断 647"/>
        <xdr:cNvSpPr/>
      </xdr:nvSpPr>
      <xdr:spPr>
        <a:xfrm>
          <a:off x="15430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147864</xdr:rowOff>
    </xdr:from>
    <xdr:to>
      <xdr:col>76</xdr:col>
      <xdr:colOff>165100</xdr:colOff>
      <xdr:row>103</xdr:row>
      <xdr:rowOff>78014</xdr:rowOff>
    </xdr:to>
    <xdr:sp macro="" textlink="">
      <xdr:nvSpPr>
        <xdr:cNvPr id="649" name="フローチャート: 判断 648"/>
        <xdr:cNvSpPr/>
      </xdr:nvSpPr>
      <xdr:spPr>
        <a:xfrm>
          <a:off x="14541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0" name="テキスト ボックス 64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1" name="テキスト ボックス 65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2" name="テキスト ボックス 65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3" name="テキスト ボックス 65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4" name="テキスト ボックス 65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121738</xdr:rowOff>
    </xdr:from>
    <xdr:to>
      <xdr:col>85</xdr:col>
      <xdr:colOff>177800</xdr:colOff>
      <xdr:row>103</xdr:row>
      <xdr:rowOff>51888</xdr:rowOff>
    </xdr:to>
    <xdr:sp macro="" textlink="">
      <xdr:nvSpPr>
        <xdr:cNvPr id="655" name="楕円 654"/>
        <xdr:cNvSpPr/>
      </xdr:nvSpPr>
      <xdr:spPr>
        <a:xfrm>
          <a:off x="16268700" y="1760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144615</xdr:rowOff>
    </xdr:from>
    <xdr:ext cx="405111" cy="259045"/>
    <xdr:sp macro="" textlink="">
      <xdr:nvSpPr>
        <xdr:cNvPr id="656" name="【公民館】&#10;有形固定資産減価償却率該当値テキスト"/>
        <xdr:cNvSpPr txBox="1"/>
      </xdr:nvSpPr>
      <xdr:spPr>
        <a:xfrm>
          <a:off x="16357600" y="17461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110308</xdr:rowOff>
    </xdr:from>
    <xdr:to>
      <xdr:col>81</xdr:col>
      <xdr:colOff>101600</xdr:colOff>
      <xdr:row>103</xdr:row>
      <xdr:rowOff>40458</xdr:rowOff>
    </xdr:to>
    <xdr:sp macro="" textlink="">
      <xdr:nvSpPr>
        <xdr:cNvPr id="657" name="楕円 656"/>
        <xdr:cNvSpPr/>
      </xdr:nvSpPr>
      <xdr:spPr>
        <a:xfrm>
          <a:off x="15430500" y="1759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161108</xdr:rowOff>
    </xdr:from>
    <xdr:to>
      <xdr:col>85</xdr:col>
      <xdr:colOff>127000</xdr:colOff>
      <xdr:row>103</xdr:row>
      <xdr:rowOff>1088</xdr:rowOff>
    </xdr:to>
    <xdr:cxnSp macro="">
      <xdr:nvCxnSpPr>
        <xdr:cNvPr id="658" name="直線コネクタ 657"/>
        <xdr:cNvCxnSpPr/>
      </xdr:nvCxnSpPr>
      <xdr:spPr>
        <a:xfrm>
          <a:off x="15481300" y="17649008"/>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80918</xdr:rowOff>
    </xdr:from>
    <xdr:to>
      <xdr:col>76</xdr:col>
      <xdr:colOff>165100</xdr:colOff>
      <xdr:row>103</xdr:row>
      <xdr:rowOff>11068</xdr:rowOff>
    </xdr:to>
    <xdr:sp macro="" textlink="">
      <xdr:nvSpPr>
        <xdr:cNvPr id="659" name="楕円 658"/>
        <xdr:cNvSpPr/>
      </xdr:nvSpPr>
      <xdr:spPr>
        <a:xfrm>
          <a:off x="14541500" y="175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131718</xdr:rowOff>
    </xdr:from>
    <xdr:to>
      <xdr:col>81</xdr:col>
      <xdr:colOff>50800</xdr:colOff>
      <xdr:row>102</xdr:row>
      <xdr:rowOff>161108</xdr:rowOff>
    </xdr:to>
    <xdr:cxnSp macro="">
      <xdr:nvCxnSpPr>
        <xdr:cNvPr id="660" name="直線コネクタ 659"/>
        <xdr:cNvCxnSpPr/>
      </xdr:nvCxnSpPr>
      <xdr:spPr>
        <a:xfrm>
          <a:off x="14592300" y="17619618"/>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70775</xdr:rowOff>
    </xdr:from>
    <xdr:ext cx="405111" cy="259045"/>
    <xdr:sp macro="" textlink="">
      <xdr:nvSpPr>
        <xdr:cNvPr id="661" name="n_1aveValue【公民館】&#10;有形固定資産減価償却率"/>
        <xdr:cNvSpPr txBox="1"/>
      </xdr:nvSpPr>
      <xdr:spPr>
        <a:xfrm>
          <a:off x="152660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69141</xdr:rowOff>
    </xdr:from>
    <xdr:ext cx="405111" cy="259045"/>
    <xdr:sp macro="" textlink="">
      <xdr:nvSpPr>
        <xdr:cNvPr id="662" name="n_2aveValue【公民館】&#10;有形固定資産減価償却率"/>
        <xdr:cNvSpPr txBox="1"/>
      </xdr:nvSpPr>
      <xdr:spPr>
        <a:xfrm>
          <a:off x="14389744" y="1772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56985</xdr:rowOff>
    </xdr:from>
    <xdr:ext cx="405111" cy="259045"/>
    <xdr:sp macro="" textlink="">
      <xdr:nvSpPr>
        <xdr:cNvPr id="663" name="n_1mainValue【公民館】&#10;有形固定資産減価償却率"/>
        <xdr:cNvSpPr txBox="1"/>
      </xdr:nvSpPr>
      <xdr:spPr>
        <a:xfrm>
          <a:off x="15266044" y="17373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27595</xdr:rowOff>
    </xdr:from>
    <xdr:ext cx="405111" cy="259045"/>
    <xdr:sp macro="" textlink="">
      <xdr:nvSpPr>
        <xdr:cNvPr id="664" name="n_2mainValue【公民館】&#10;有形固定資産減価償却率"/>
        <xdr:cNvSpPr txBox="1"/>
      </xdr:nvSpPr>
      <xdr:spPr>
        <a:xfrm>
          <a:off x="14389744" y="1734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5" name="正方形/長方形 66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6" name="正方形/長方形 66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7" name="正方形/長方形 66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8" name="正方形/長方形 66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9" name="正方形/長方形 66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0" name="正方形/長方形 66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1" name="正方形/長方形 67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2" name="正方形/長方形 67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3" name="テキスト ボックス 67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4" name="直線コネクタ 67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5" name="直線コネクタ 67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6" name="テキスト ボックス 67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7" name="直線コネクタ 67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8" name="テキスト ボックス 67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9" name="直線コネクタ 67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0" name="テキスト ボックス 67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1" name="直線コネクタ 68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2" name="テキスト ボックス 68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3" name="直線コネクタ 68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4" name="テキスト ボックス 68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5" name="直線コネクタ 68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6" name="テキスト ボックス 68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78105</xdr:rowOff>
    </xdr:from>
    <xdr:to>
      <xdr:col>116</xdr:col>
      <xdr:colOff>62864</xdr:colOff>
      <xdr:row>108</xdr:row>
      <xdr:rowOff>112395</xdr:rowOff>
    </xdr:to>
    <xdr:cxnSp macro="">
      <xdr:nvCxnSpPr>
        <xdr:cNvPr id="688" name="直線コネクタ 687"/>
        <xdr:cNvCxnSpPr/>
      </xdr:nvCxnSpPr>
      <xdr:spPr>
        <a:xfrm flipV="1">
          <a:off x="22160864" y="17051655"/>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689" name="【公民館】&#10;一人当たり面積最小値テキスト"/>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690" name="直線コネクタ 689"/>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24782</xdr:rowOff>
    </xdr:from>
    <xdr:ext cx="469744" cy="259045"/>
    <xdr:sp macro="" textlink="">
      <xdr:nvSpPr>
        <xdr:cNvPr id="691" name="【公民館】&#10;一人当たり面積最大値テキスト"/>
        <xdr:cNvSpPr txBox="1"/>
      </xdr:nvSpPr>
      <xdr:spPr>
        <a:xfrm>
          <a:off x="22199600" y="1682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78105</xdr:rowOff>
    </xdr:from>
    <xdr:to>
      <xdr:col>116</xdr:col>
      <xdr:colOff>152400</xdr:colOff>
      <xdr:row>99</xdr:row>
      <xdr:rowOff>78105</xdr:rowOff>
    </xdr:to>
    <xdr:cxnSp macro="">
      <xdr:nvCxnSpPr>
        <xdr:cNvPr id="692" name="直線コネクタ 691"/>
        <xdr:cNvCxnSpPr/>
      </xdr:nvCxnSpPr>
      <xdr:spPr>
        <a:xfrm>
          <a:off x="22072600" y="170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25416</xdr:rowOff>
    </xdr:from>
    <xdr:ext cx="469744" cy="259045"/>
    <xdr:sp macro="" textlink="">
      <xdr:nvSpPr>
        <xdr:cNvPr id="693" name="【公民館】&#10;一人当たり面積平均値テキスト"/>
        <xdr:cNvSpPr txBox="1"/>
      </xdr:nvSpPr>
      <xdr:spPr>
        <a:xfrm>
          <a:off x="22199600" y="1802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694" name="フローチャート: 判断 693"/>
        <xdr:cNvSpPr/>
      </xdr:nvSpPr>
      <xdr:spPr>
        <a:xfrm>
          <a:off x="22110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52070</xdr:rowOff>
    </xdr:from>
    <xdr:to>
      <xdr:col>112</xdr:col>
      <xdr:colOff>38100</xdr:colOff>
      <xdr:row>106</xdr:row>
      <xdr:rowOff>153670</xdr:rowOff>
    </xdr:to>
    <xdr:sp macro="" textlink="">
      <xdr:nvSpPr>
        <xdr:cNvPr id="695" name="フローチャート: 判断 694"/>
        <xdr:cNvSpPr/>
      </xdr:nvSpPr>
      <xdr:spPr>
        <a:xfrm>
          <a:off x="21272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74930</xdr:rowOff>
    </xdr:from>
    <xdr:to>
      <xdr:col>107</xdr:col>
      <xdr:colOff>101600</xdr:colOff>
      <xdr:row>107</xdr:row>
      <xdr:rowOff>5080</xdr:rowOff>
    </xdr:to>
    <xdr:sp macro="" textlink="">
      <xdr:nvSpPr>
        <xdr:cNvPr id="696" name="フローチャート: 判断 695"/>
        <xdr:cNvSpPr/>
      </xdr:nvSpPr>
      <xdr:spPr>
        <a:xfrm>
          <a:off x="20383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7" name="テキスト ボックス 69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8" name="テキスト ボックス 69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9" name="テキスト ボックス 69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0" name="テキスト ボックス 69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1" name="テキスト ボックス 70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65405</xdr:rowOff>
    </xdr:from>
    <xdr:to>
      <xdr:col>116</xdr:col>
      <xdr:colOff>114300</xdr:colOff>
      <xdr:row>106</xdr:row>
      <xdr:rowOff>167005</xdr:rowOff>
    </xdr:to>
    <xdr:sp macro="" textlink="">
      <xdr:nvSpPr>
        <xdr:cNvPr id="702" name="楕円 701"/>
        <xdr:cNvSpPr/>
      </xdr:nvSpPr>
      <xdr:spPr>
        <a:xfrm>
          <a:off x="22110700" y="182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43832</xdr:rowOff>
    </xdr:from>
    <xdr:ext cx="469744" cy="259045"/>
    <xdr:sp macro="" textlink="">
      <xdr:nvSpPr>
        <xdr:cNvPr id="703" name="【公民館】&#10;一人当たり面積該当値テキスト"/>
        <xdr:cNvSpPr txBox="1"/>
      </xdr:nvSpPr>
      <xdr:spPr>
        <a:xfrm>
          <a:off x="22199600" y="1821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69214</xdr:rowOff>
    </xdr:from>
    <xdr:to>
      <xdr:col>112</xdr:col>
      <xdr:colOff>38100</xdr:colOff>
      <xdr:row>106</xdr:row>
      <xdr:rowOff>170814</xdr:rowOff>
    </xdr:to>
    <xdr:sp macro="" textlink="">
      <xdr:nvSpPr>
        <xdr:cNvPr id="704" name="楕円 703"/>
        <xdr:cNvSpPr/>
      </xdr:nvSpPr>
      <xdr:spPr>
        <a:xfrm>
          <a:off x="21272500" y="1824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116205</xdr:rowOff>
    </xdr:from>
    <xdr:to>
      <xdr:col>116</xdr:col>
      <xdr:colOff>63500</xdr:colOff>
      <xdr:row>106</xdr:row>
      <xdr:rowOff>120014</xdr:rowOff>
    </xdr:to>
    <xdr:cxnSp macro="">
      <xdr:nvCxnSpPr>
        <xdr:cNvPr id="705" name="直線コネクタ 704"/>
        <xdr:cNvCxnSpPr/>
      </xdr:nvCxnSpPr>
      <xdr:spPr>
        <a:xfrm flipV="1">
          <a:off x="21323300" y="18289905"/>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61595</xdr:rowOff>
    </xdr:from>
    <xdr:to>
      <xdr:col>107</xdr:col>
      <xdr:colOff>101600</xdr:colOff>
      <xdr:row>105</xdr:row>
      <xdr:rowOff>163195</xdr:rowOff>
    </xdr:to>
    <xdr:sp macro="" textlink="">
      <xdr:nvSpPr>
        <xdr:cNvPr id="706" name="楕円 705"/>
        <xdr:cNvSpPr/>
      </xdr:nvSpPr>
      <xdr:spPr>
        <a:xfrm>
          <a:off x="20383500" y="1806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112395</xdr:rowOff>
    </xdr:from>
    <xdr:to>
      <xdr:col>111</xdr:col>
      <xdr:colOff>177800</xdr:colOff>
      <xdr:row>106</xdr:row>
      <xdr:rowOff>120014</xdr:rowOff>
    </xdr:to>
    <xdr:cxnSp macro="">
      <xdr:nvCxnSpPr>
        <xdr:cNvPr id="707" name="直線コネクタ 706"/>
        <xdr:cNvCxnSpPr/>
      </xdr:nvCxnSpPr>
      <xdr:spPr>
        <a:xfrm>
          <a:off x="20434300" y="18114645"/>
          <a:ext cx="889000" cy="17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170197</xdr:rowOff>
    </xdr:from>
    <xdr:ext cx="469744" cy="259045"/>
    <xdr:sp macro="" textlink="">
      <xdr:nvSpPr>
        <xdr:cNvPr id="708" name="n_1aveValue【公民館】&#10;一人当たり面積"/>
        <xdr:cNvSpPr txBox="1"/>
      </xdr:nvSpPr>
      <xdr:spPr>
        <a:xfrm>
          <a:off x="210757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167657</xdr:rowOff>
    </xdr:from>
    <xdr:ext cx="469744" cy="259045"/>
    <xdr:sp macro="" textlink="">
      <xdr:nvSpPr>
        <xdr:cNvPr id="709" name="n_2aveValue【公民館】&#10;一人当たり面積"/>
        <xdr:cNvSpPr txBox="1"/>
      </xdr:nvSpPr>
      <xdr:spPr>
        <a:xfrm>
          <a:off x="20199427" y="183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161941</xdr:rowOff>
    </xdr:from>
    <xdr:ext cx="469744" cy="259045"/>
    <xdr:sp macro="" textlink="">
      <xdr:nvSpPr>
        <xdr:cNvPr id="710" name="n_1mainValue【公民館】&#10;一人当たり面積"/>
        <xdr:cNvSpPr txBox="1"/>
      </xdr:nvSpPr>
      <xdr:spPr>
        <a:xfrm>
          <a:off x="21075727" y="1833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8272</xdr:rowOff>
    </xdr:from>
    <xdr:ext cx="469744" cy="259045"/>
    <xdr:sp macro="" textlink="">
      <xdr:nvSpPr>
        <xdr:cNvPr id="711" name="n_2mainValue【公民館】&#10;一人当たり面積"/>
        <xdr:cNvSpPr txBox="1"/>
      </xdr:nvSpPr>
      <xdr:spPr>
        <a:xfrm>
          <a:off x="20199427" y="1783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2" name="正方形/長方形 71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3" name="正方形/長方形 71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4" name="テキスト ボックス 71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各施設全般的に類似団体平均値と比べ高い水準にあり、特に「公営住宅」「認定こども園・幼稚園・保育所」などの老朽化が進んでいるのが分かる。</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公営住宅」「認定こども園・幼稚園・保育所」については近年、修繕費が嵩んできており、公共施設総合管理計画を踏まえ、人口推移、施設の劣化状況等を鑑み、施設の適正化・総量の縮減を考えていかなければならない。</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35,432
35,249
289.80
20,742,859
19,478,764
968,226
10,147,991
25,009,471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125.3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63</xdr:row>
      <xdr:rowOff>160020</xdr:rowOff>
    </xdr:to>
    <xdr:cxnSp macro="">
      <xdr:nvCxnSpPr>
        <xdr:cNvPr id="72" name="直線コネクタ 71"/>
        <xdr:cNvCxnSpPr/>
      </xdr:nvCxnSpPr>
      <xdr:spPr>
        <a:xfrm flipV="1">
          <a:off x="4634865" y="955167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73" name="【体育館・プー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74" name="直線コネクタ 73"/>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75" name="【体育館・プール】&#10;有形固定資産減価償却率最大値テキスト"/>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76" name="直線コネクタ 75"/>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81932</xdr:rowOff>
    </xdr:from>
    <xdr:ext cx="405111" cy="259045"/>
    <xdr:sp macro="" textlink="">
      <xdr:nvSpPr>
        <xdr:cNvPr id="77" name="【体育館・プール】&#10;有形固定資産減価償却率平均値テキスト"/>
        <xdr:cNvSpPr txBox="1"/>
      </xdr:nvSpPr>
      <xdr:spPr>
        <a:xfrm>
          <a:off x="4673600" y="1019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78" name="フローチャート: 判断 77"/>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79" name="フローチャート: 判断 78"/>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43832</xdr:rowOff>
    </xdr:from>
    <xdr:ext cx="405111" cy="259045"/>
    <xdr:sp macro="" textlink="">
      <xdr:nvSpPr>
        <xdr:cNvPr id="80" name="n_1aveValue【体育館・プール】&#10;有形固定資産減価償却率"/>
        <xdr:cNvSpPr txBox="1"/>
      </xdr:nvSpPr>
      <xdr:spPr>
        <a:xfrm>
          <a:off x="35820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21590</xdr:rowOff>
    </xdr:from>
    <xdr:to>
      <xdr:col>15</xdr:col>
      <xdr:colOff>101600</xdr:colOff>
      <xdr:row>60</xdr:row>
      <xdr:rowOff>123190</xdr:rowOff>
    </xdr:to>
    <xdr:sp macro="" textlink="">
      <xdr:nvSpPr>
        <xdr:cNvPr id="81" name="フローチャート: 判断 80"/>
        <xdr:cNvSpPr/>
      </xdr:nvSpPr>
      <xdr:spPr>
        <a:xfrm>
          <a:off x="2857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114317</xdr:rowOff>
    </xdr:from>
    <xdr:ext cx="405111" cy="259045"/>
    <xdr:sp macro="" textlink="">
      <xdr:nvSpPr>
        <xdr:cNvPr id="82" name="n_2aveValue【体育館・プール】&#10;有形固定資産減価償却率"/>
        <xdr:cNvSpPr txBox="1"/>
      </xdr:nvSpPr>
      <xdr:spPr>
        <a:xfrm>
          <a:off x="2705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57785</xdr:rowOff>
    </xdr:from>
    <xdr:to>
      <xdr:col>24</xdr:col>
      <xdr:colOff>114300</xdr:colOff>
      <xdr:row>59</xdr:row>
      <xdr:rowOff>159385</xdr:rowOff>
    </xdr:to>
    <xdr:sp macro="" textlink="">
      <xdr:nvSpPr>
        <xdr:cNvPr id="88" name="楕円 87"/>
        <xdr:cNvSpPr/>
      </xdr:nvSpPr>
      <xdr:spPr>
        <a:xfrm>
          <a:off x="4584700" y="101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80662</xdr:rowOff>
    </xdr:from>
    <xdr:ext cx="405111" cy="259045"/>
    <xdr:sp macro="" textlink="">
      <xdr:nvSpPr>
        <xdr:cNvPr id="89" name="【体育館・プール】&#10;有形固定資産減価償却率該当値テキスト"/>
        <xdr:cNvSpPr txBox="1"/>
      </xdr:nvSpPr>
      <xdr:spPr>
        <a:xfrm>
          <a:off x="4673600"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101600</xdr:rowOff>
    </xdr:from>
    <xdr:to>
      <xdr:col>20</xdr:col>
      <xdr:colOff>38100</xdr:colOff>
      <xdr:row>60</xdr:row>
      <xdr:rowOff>31750</xdr:rowOff>
    </xdr:to>
    <xdr:sp macro="" textlink="">
      <xdr:nvSpPr>
        <xdr:cNvPr id="90" name="楕円 89"/>
        <xdr:cNvSpPr/>
      </xdr:nvSpPr>
      <xdr:spPr>
        <a:xfrm>
          <a:off x="37465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108585</xdr:rowOff>
    </xdr:from>
    <xdr:to>
      <xdr:col>24</xdr:col>
      <xdr:colOff>63500</xdr:colOff>
      <xdr:row>59</xdr:row>
      <xdr:rowOff>152400</xdr:rowOff>
    </xdr:to>
    <xdr:cxnSp macro="">
      <xdr:nvCxnSpPr>
        <xdr:cNvPr id="91" name="直線コネクタ 90"/>
        <xdr:cNvCxnSpPr/>
      </xdr:nvCxnSpPr>
      <xdr:spPr>
        <a:xfrm flipV="1">
          <a:off x="3797300" y="1022413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42545</xdr:rowOff>
    </xdr:from>
    <xdr:to>
      <xdr:col>15</xdr:col>
      <xdr:colOff>101600</xdr:colOff>
      <xdr:row>59</xdr:row>
      <xdr:rowOff>144145</xdr:rowOff>
    </xdr:to>
    <xdr:sp macro="" textlink="">
      <xdr:nvSpPr>
        <xdr:cNvPr id="92" name="楕円 91"/>
        <xdr:cNvSpPr/>
      </xdr:nvSpPr>
      <xdr:spPr>
        <a:xfrm>
          <a:off x="2857500" y="101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93345</xdr:rowOff>
    </xdr:from>
    <xdr:to>
      <xdr:col>19</xdr:col>
      <xdr:colOff>177800</xdr:colOff>
      <xdr:row>59</xdr:row>
      <xdr:rowOff>152400</xdr:rowOff>
    </xdr:to>
    <xdr:cxnSp macro="">
      <xdr:nvCxnSpPr>
        <xdr:cNvPr id="93" name="直線コネクタ 92"/>
        <xdr:cNvCxnSpPr/>
      </xdr:nvCxnSpPr>
      <xdr:spPr>
        <a:xfrm>
          <a:off x="2908300" y="1020889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48277</xdr:rowOff>
    </xdr:from>
    <xdr:ext cx="405111" cy="259045"/>
    <xdr:sp macro="" textlink="">
      <xdr:nvSpPr>
        <xdr:cNvPr id="94" name="n_1mainValue【体育館・プール】&#10;有形固定資産減価償却率"/>
        <xdr:cNvSpPr txBox="1"/>
      </xdr:nvSpPr>
      <xdr:spPr>
        <a:xfrm>
          <a:off x="35820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160672</xdr:rowOff>
    </xdr:from>
    <xdr:ext cx="405111" cy="259045"/>
    <xdr:sp macro="" textlink="">
      <xdr:nvSpPr>
        <xdr:cNvPr id="95" name="n_2mainValue【体育館・プール】&#10;有形固定資産減価償却率"/>
        <xdr:cNvSpPr txBox="1"/>
      </xdr:nvSpPr>
      <xdr:spPr>
        <a:xfrm>
          <a:off x="2705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6" name="正方形/長方形 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7" name="正方形/長方形 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8" name="正方形/長方形 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9" name="正方形/長方形 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0" name="正方形/長方形 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1" name="正方形/長方形 1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2" name="正方形/長方形 1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3" name="正方形/長方形 1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4" name="テキスト ボックス 1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5" name="直線コネクタ 1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6" name="直線コネクタ 10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7" name="テキスト ボックス 10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8" name="直線コネクタ 10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9" name="テキスト ボックス 10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0" name="直線コネクタ 10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1" name="テキスト ボックス 11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2" name="直線コネクタ 11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3" name="テキスト ボックス 11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4" name="直線コネクタ 11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5" name="テキスト ボックス 11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6" name="直線コネクタ 1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17" name="テキスト ボックス 116"/>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122301</xdr:rowOff>
    </xdr:from>
    <xdr:to>
      <xdr:col>54</xdr:col>
      <xdr:colOff>189865</xdr:colOff>
      <xdr:row>64</xdr:row>
      <xdr:rowOff>65151</xdr:rowOff>
    </xdr:to>
    <xdr:cxnSp macro="">
      <xdr:nvCxnSpPr>
        <xdr:cNvPr id="119" name="直線コネクタ 118"/>
        <xdr:cNvCxnSpPr/>
      </xdr:nvCxnSpPr>
      <xdr:spPr>
        <a:xfrm flipV="1">
          <a:off x="10476865" y="955205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68978</xdr:rowOff>
    </xdr:from>
    <xdr:ext cx="469744" cy="259045"/>
    <xdr:sp macro="" textlink="">
      <xdr:nvSpPr>
        <xdr:cNvPr id="120" name="【体育館・プール】&#10;一人当たり面積最小値テキスト"/>
        <xdr:cNvSpPr txBox="1"/>
      </xdr:nvSpPr>
      <xdr:spPr>
        <a:xfrm>
          <a:off x="10515600" y="1104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65151</xdr:rowOff>
    </xdr:from>
    <xdr:to>
      <xdr:col>55</xdr:col>
      <xdr:colOff>88900</xdr:colOff>
      <xdr:row>64</xdr:row>
      <xdr:rowOff>65151</xdr:rowOff>
    </xdr:to>
    <xdr:cxnSp macro="">
      <xdr:nvCxnSpPr>
        <xdr:cNvPr id="121" name="直線コネクタ 120"/>
        <xdr:cNvCxnSpPr/>
      </xdr:nvCxnSpPr>
      <xdr:spPr>
        <a:xfrm>
          <a:off x="10388600" y="110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68978</xdr:rowOff>
    </xdr:from>
    <xdr:ext cx="469744" cy="259045"/>
    <xdr:sp macro="" textlink="">
      <xdr:nvSpPr>
        <xdr:cNvPr id="122" name="【体育館・プール】&#10;一人当たり面積最大値テキスト"/>
        <xdr:cNvSpPr txBox="1"/>
      </xdr:nvSpPr>
      <xdr:spPr>
        <a:xfrm>
          <a:off x="10515600" y="932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122301</xdr:rowOff>
    </xdr:from>
    <xdr:to>
      <xdr:col>55</xdr:col>
      <xdr:colOff>88900</xdr:colOff>
      <xdr:row>55</xdr:row>
      <xdr:rowOff>122301</xdr:rowOff>
    </xdr:to>
    <xdr:cxnSp macro="">
      <xdr:nvCxnSpPr>
        <xdr:cNvPr id="123" name="直線コネクタ 122"/>
        <xdr:cNvCxnSpPr/>
      </xdr:nvCxnSpPr>
      <xdr:spPr>
        <a:xfrm>
          <a:off x="10388600" y="9552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128668</xdr:rowOff>
    </xdr:from>
    <xdr:ext cx="469744" cy="259045"/>
    <xdr:sp macro="" textlink="">
      <xdr:nvSpPr>
        <xdr:cNvPr id="124" name="【体育館・プール】&#10;一人当たり面積平均値テキスト"/>
        <xdr:cNvSpPr txBox="1"/>
      </xdr:nvSpPr>
      <xdr:spPr>
        <a:xfrm>
          <a:off x="10515600" y="10758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105791</xdr:rowOff>
    </xdr:from>
    <xdr:to>
      <xdr:col>55</xdr:col>
      <xdr:colOff>50800</xdr:colOff>
      <xdr:row>64</xdr:row>
      <xdr:rowOff>35941</xdr:rowOff>
    </xdr:to>
    <xdr:sp macro="" textlink="">
      <xdr:nvSpPr>
        <xdr:cNvPr id="125" name="フローチャート: 判断 124"/>
        <xdr:cNvSpPr/>
      </xdr:nvSpPr>
      <xdr:spPr>
        <a:xfrm>
          <a:off x="10426700" y="1090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134747</xdr:rowOff>
    </xdr:from>
    <xdr:to>
      <xdr:col>50</xdr:col>
      <xdr:colOff>165100</xdr:colOff>
      <xdr:row>64</xdr:row>
      <xdr:rowOff>64897</xdr:rowOff>
    </xdr:to>
    <xdr:sp macro="" textlink="">
      <xdr:nvSpPr>
        <xdr:cNvPr id="126" name="フローチャート: 判断 125"/>
        <xdr:cNvSpPr/>
      </xdr:nvSpPr>
      <xdr:spPr>
        <a:xfrm>
          <a:off x="9588500" y="1093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81424</xdr:rowOff>
    </xdr:from>
    <xdr:ext cx="469744" cy="259045"/>
    <xdr:sp macro="" textlink="">
      <xdr:nvSpPr>
        <xdr:cNvPr id="127" name="n_1aveValue【体育館・プール】&#10;一人当たり面積"/>
        <xdr:cNvSpPr txBox="1"/>
      </xdr:nvSpPr>
      <xdr:spPr>
        <a:xfrm>
          <a:off x="9391727" y="10711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146939</xdr:rowOff>
    </xdr:from>
    <xdr:to>
      <xdr:col>46</xdr:col>
      <xdr:colOff>38100</xdr:colOff>
      <xdr:row>64</xdr:row>
      <xdr:rowOff>77089</xdr:rowOff>
    </xdr:to>
    <xdr:sp macro="" textlink="">
      <xdr:nvSpPr>
        <xdr:cNvPr id="128" name="フローチャート: 判断 127"/>
        <xdr:cNvSpPr/>
      </xdr:nvSpPr>
      <xdr:spPr>
        <a:xfrm>
          <a:off x="8699500" y="1094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93616</xdr:rowOff>
    </xdr:from>
    <xdr:ext cx="469744" cy="259045"/>
    <xdr:sp macro="" textlink="">
      <xdr:nvSpPr>
        <xdr:cNvPr id="129" name="n_2aveValue【体育館・プール】&#10;一人当たり面積"/>
        <xdr:cNvSpPr txBox="1"/>
      </xdr:nvSpPr>
      <xdr:spPr>
        <a:xfrm>
          <a:off x="8515427" y="1072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0" name="テキスト ボックス 1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1" name="テキスト ボックス 1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2" name="テキスト ボックス 1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3" name="テキスト ボックス 1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4" name="テキスト ボックス 1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136843</xdr:rowOff>
    </xdr:from>
    <xdr:to>
      <xdr:col>55</xdr:col>
      <xdr:colOff>50800</xdr:colOff>
      <xdr:row>64</xdr:row>
      <xdr:rowOff>66993</xdr:rowOff>
    </xdr:to>
    <xdr:sp macro="" textlink="">
      <xdr:nvSpPr>
        <xdr:cNvPr id="135" name="楕円 134"/>
        <xdr:cNvSpPr/>
      </xdr:nvSpPr>
      <xdr:spPr>
        <a:xfrm>
          <a:off x="10426700" y="1093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84219</xdr:rowOff>
    </xdr:from>
    <xdr:ext cx="469744" cy="259045"/>
    <xdr:sp macro="" textlink="">
      <xdr:nvSpPr>
        <xdr:cNvPr id="136" name="【体育館・プール】&#10;一人当たり面積該当値テキスト"/>
        <xdr:cNvSpPr txBox="1"/>
      </xdr:nvSpPr>
      <xdr:spPr>
        <a:xfrm>
          <a:off x="10515600" y="1088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137414</xdr:rowOff>
    </xdr:from>
    <xdr:to>
      <xdr:col>50</xdr:col>
      <xdr:colOff>165100</xdr:colOff>
      <xdr:row>64</xdr:row>
      <xdr:rowOff>67564</xdr:rowOff>
    </xdr:to>
    <xdr:sp macro="" textlink="">
      <xdr:nvSpPr>
        <xdr:cNvPr id="137" name="楕円 136"/>
        <xdr:cNvSpPr/>
      </xdr:nvSpPr>
      <xdr:spPr>
        <a:xfrm>
          <a:off x="9588500" y="1093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16193</xdr:rowOff>
    </xdr:from>
    <xdr:to>
      <xdr:col>55</xdr:col>
      <xdr:colOff>0</xdr:colOff>
      <xdr:row>64</xdr:row>
      <xdr:rowOff>16764</xdr:rowOff>
    </xdr:to>
    <xdr:cxnSp macro="">
      <xdr:nvCxnSpPr>
        <xdr:cNvPr id="138" name="直線コネクタ 137"/>
        <xdr:cNvCxnSpPr/>
      </xdr:nvCxnSpPr>
      <xdr:spPr>
        <a:xfrm flipV="1">
          <a:off x="9639300" y="10988993"/>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21971</xdr:rowOff>
    </xdr:from>
    <xdr:to>
      <xdr:col>46</xdr:col>
      <xdr:colOff>38100</xdr:colOff>
      <xdr:row>64</xdr:row>
      <xdr:rowOff>123571</xdr:rowOff>
    </xdr:to>
    <xdr:sp macro="" textlink="">
      <xdr:nvSpPr>
        <xdr:cNvPr id="139" name="楕円 138"/>
        <xdr:cNvSpPr/>
      </xdr:nvSpPr>
      <xdr:spPr>
        <a:xfrm>
          <a:off x="8699500" y="1099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16764</xdr:rowOff>
    </xdr:from>
    <xdr:to>
      <xdr:col>50</xdr:col>
      <xdr:colOff>114300</xdr:colOff>
      <xdr:row>64</xdr:row>
      <xdr:rowOff>72771</xdr:rowOff>
    </xdr:to>
    <xdr:cxnSp macro="">
      <xdr:nvCxnSpPr>
        <xdr:cNvPr id="140" name="直線コネクタ 139"/>
        <xdr:cNvCxnSpPr/>
      </xdr:nvCxnSpPr>
      <xdr:spPr>
        <a:xfrm flipV="1">
          <a:off x="8750300" y="10989564"/>
          <a:ext cx="889000" cy="5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58691</xdr:rowOff>
    </xdr:from>
    <xdr:ext cx="469744" cy="259045"/>
    <xdr:sp macro="" textlink="">
      <xdr:nvSpPr>
        <xdr:cNvPr id="141" name="n_1mainValue【体育館・プール】&#10;一人当たり面積"/>
        <xdr:cNvSpPr txBox="1"/>
      </xdr:nvSpPr>
      <xdr:spPr>
        <a:xfrm>
          <a:off x="9391727" y="1103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114698</xdr:rowOff>
    </xdr:from>
    <xdr:ext cx="469744" cy="259045"/>
    <xdr:sp macro="" textlink="">
      <xdr:nvSpPr>
        <xdr:cNvPr id="142" name="n_2mainValue【体育館・プール】&#10;一人当たり面積"/>
        <xdr:cNvSpPr txBox="1"/>
      </xdr:nvSpPr>
      <xdr:spPr>
        <a:xfrm>
          <a:off x="8515427" y="11087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3" name="正方形/長方形 1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4" name="正方形/長方形 1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5" name="正方形/長方形 1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6" name="正方形/長方形 1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7" name="正方形/長方形 1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8" name="正方形/長方形 1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9" name="正方形/長方形 1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0" name="正方形/長方形 1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1" name="テキスト ボックス 1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2" name="直線コネクタ 1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53" name="テキスト ボックス 15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54" name="直線コネクタ 15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55" name="テキスト ボックス 15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6" name="直線コネクタ 15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7" name="テキスト ボックス 15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8" name="直線コネクタ 15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9" name="テキスト ボックス 15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0" name="直線コネクタ 15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1" name="テキスト ボックス 16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2" name="直線コネクタ 16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63" name="テキスト ボックス 16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4" name="直線コネクタ 1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5" name="テキスト ボックス 16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148589</xdr:rowOff>
    </xdr:to>
    <xdr:cxnSp macro="">
      <xdr:nvCxnSpPr>
        <xdr:cNvPr id="167" name="直線コネクタ 166"/>
        <xdr:cNvCxnSpPr/>
      </xdr:nvCxnSpPr>
      <xdr:spPr>
        <a:xfrm flipV="1">
          <a:off x="4634865" y="13378814"/>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152416</xdr:rowOff>
    </xdr:from>
    <xdr:ext cx="405111" cy="259045"/>
    <xdr:sp macro="" textlink="">
      <xdr:nvSpPr>
        <xdr:cNvPr id="168" name="【福祉施設】&#10;有形固定資産減価償却率最小値テキスト"/>
        <xdr:cNvSpPr txBox="1"/>
      </xdr:nvSpPr>
      <xdr:spPr>
        <a:xfrm>
          <a:off x="46736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148589</xdr:rowOff>
    </xdr:from>
    <xdr:to>
      <xdr:col>24</xdr:col>
      <xdr:colOff>152400</xdr:colOff>
      <xdr:row>86</xdr:row>
      <xdr:rowOff>148589</xdr:rowOff>
    </xdr:to>
    <xdr:cxnSp macro="">
      <xdr:nvCxnSpPr>
        <xdr:cNvPr id="169" name="直線コネクタ 168"/>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170"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171" name="直線コネクタ 170"/>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139716</xdr:rowOff>
    </xdr:from>
    <xdr:ext cx="405111" cy="259045"/>
    <xdr:sp macro="" textlink="">
      <xdr:nvSpPr>
        <xdr:cNvPr id="172" name="【福祉施設】&#10;有形固定資産減価償却率平均値テキスト"/>
        <xdr:cNvSpPr txBox="1"/>
      </xdr:nvSpPr>
      <xdr:spPr>
        <a:xfrm>
          <a:off x="4673600" y="14027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173" name="フローチャート: 判断 172"/>
        <xdr:cNvSpPr/>
      </xdr:nvSpPr>
      <xdr:spPr>
        <a:xfrm>
          <a:off x="45847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93980</xdr:rowOff>
    </xdr:from>
    <xdr:to>
      <xdr:col>20</xdr:col>
      <xdr:colOff>38100</xdr:colOff>
      <xdr:row>83</xdr:row>
      <xdr:rowOff>24130</xdr:rowOff>
    </xdr:to>
    <xdr:sp macro="" textlink="">
      <xdr:nvSpPr>
        <xdr:cNvPr id="174" name="フローチャート: 判断 173"/>
        <xdr:cNvSpPr/>
      </xdr:nvSpPr>
      <xdr:spPr>
        <a:xfrm>
          <a:off x="3746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40657</xdr:rowOff>
    </xdr:from>
    <xdr:ext cx="405111" cy="259045"/>
    <xdr:sp macro="" textlink="">
      <xdr:nvSpPr>
        <xdr:cNvPr id="175" name="n_1aveValue【福祉施設】&#10;有形固定資産減価償却率"/>
        <xdr:cNvSpPr txBox="1"/>
      </xdr:nvSpPr>
      <xdr:spPr>
        <a:xfrm>
          <a:off x="35820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93980</xdr:rowOff>
    </xdr:from>
    <xdr:to>
      <xdr:col>15</xdr:col>
      <xdr:colOff>101600</xdr:colOff>
      <xdr:row>83</xdr:row>
      <xdr:rowOff>24130</xdr:rowOff>
    </xdr:to>
    <xdr:sp macro="" textlink="">
      <xdr:nvSpPr>
        <xdr:cNvPr id="176" name="フローチャート: 判断 175"/>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40657</xdr:rowOff>
    </xdr:from>
    <xdr:ext cx="405111" cy="259045"/>
    <xdr:sp macro="" textlink="">
      <xdr:nvSpPr>
        <xdr:cNvPr id="177" name="n_2aveValue【福祉施設】&#10;有形固定資産減価償却率"/>
        <xdr:cNvSpPr txBox="1"/>
      </xdr:nvSpPr>
      <xdr:spPr>
        <a:xfrm>
          <a:off x="2705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8" name="テキスト ボックス 1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9" name="テキスト ボックス 1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0" name="テキスト ボックス 1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1" name="テキスト ボックス 1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2" name="テキスト ボックス 1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15875</xdr:rowOff>
    </xdr:from>
    <xdr:to>
      <xdr:col>24</xdr:col>
      <xdr:colOff>114300</xdr:colOff>
      <xdr:row>83</xdr:row>
      <xdr:rowOff>117475</xdr:rowOff>
    </xdr:to>
    <xdr:sp macro="" textlink="">
      <xdr:nvSpPr>
        <xdr:cNvPr id="183" name="楕円 182"/>
        <xdr:cNvSpPr/>
      </xdr:nvSpPr>
      <xdr:spPr>
        <a:xfrm>
          <a:off x="4584700" y="1424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165752</xdr:rowOff>
    </xdr:from>
    <xdr:ext cx="405111" cy="259045"/>
    <xdr:sp macro="" textlink="">
      <xdr:nvSpPr>
        <xdr:cNvPr id="184" name="【福祉施設】&#10;有形固定資産減価償却率該当値テキスト"/>
        <xdr:cNvSpPr txBox="1"/>
      </xdr:nvSpPr>
      <xdr:spPr>
        <a:xfrm>
          <a:off x="4673600"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53975</xdr:rowOff>
    </xdr:from>
    <xdr:to>
      <xdr:col>20</xdr:col>
      <xdr:colOff>38100</xdr:colOff>
      <xdr:row>83</xdr:row>
      <xdr:rowOff>155575</xdr:rowOff>
    </xdr:to>
    <xdr:sp macro="" textlink="">
      <xdr:nvSpPr>
        <xdr:cNvPr id="185" name="楕円 184"/>
        <xdr:cNvSpPr/>
      </xdr:nvSpPr>
      <xdr:spPr>
        <a:xfrm>
          <a:off x="3746500" y="1428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66675</xdr:rowOff>
    </xdr:from>
    <xdr:to>
      <xdr:col>24</xdr:col>
      <xdr:colOff>63500</xdr:colOff>
      <xdr:row>83</xdr:row>
      <xdr:rowOff>104775</xdr:rowOff>
    </xdr:to>
    <xdr:cxnSp macro="">
      <xdr:nvCxnSpPr>
        <xdr:cNvPr id="186" name="直線コネクタ 185"/>
        <xdr:cNvCxnSpPr/>
      </xdr:nvCxnSpPr>
      <xdr:spPr>
        <a:xfrm flipV="1">
          <a:off x="3797300" y="142970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92075</xdr:rowOff>
    </xdr:from>
    <xdr:to>
      <xdr:col>15</xdr:col>
      <xdr:colOff>101600</xdr:colOff>
      <xdr:row>84</xdr:row>
      <xdr:rowOff>22225</xdr:rowOff>
    </xdr:to>
    <xdr:sp macro="" textlink="">
      <xdr:nvSpPr>
        <xdr:cNvPr id="187" name="楕円 186"/>
        <xdr:cNvSpPr/>
      </xdr:nvSpPr>
      <xdr:spPr>
        <a:xfrm>
          <a:off x="2857500" y="1432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104775</xdr:rowOff>
    </xdr:from>
    <xdr:to>
      <xdr:col>19</xdr:col>
      <xdr:colOff>177800</xdr:colOff>
      <xdr:row>83</xdr:row>
      <xdr:rowOff>142875</xdr:rowOff>
    </xdr:to>
    <xdr:cxnSp macro="">
      <xdr:nvCxnSpPr>
        <xdr:cNvPr id="188" name="直線コネクタ 187"/>
        <xdr:cNvCxnSpPr/>
      </xdr:nvCxnSpPr>
      <xdr:spPr>
        <a:xfrm flipV="1">
          <a:off x="2908300" y="143351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146702</xdr:rowOff>
    </xdr:from>
    <xdr:ext cx="405111" cy="259045"/>
    <xdr:sp macro="" textlink="">
      <xdr:nvSpPr>
        <xdr:cNvPr id="189" name="n_1mainValue【福祉施設】&#10;有形固定資産減価償却率"/>
        <xdr:cNvSpPr txBox="1"/>
      </xdr:nvSpPr>
      <xdr:spPr>
        <a:xfrm>
          <a:off x="3582044" y="1437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13352</xdr:rowOff>
    </xdr:from>
    <xdr:ext cx="405111" cy="259045"/>
    <xdr:sp macro="" textlink="">
      <xdr:nvSpPr>
        <xdr:cNvPr id="190" name="n_2mainValue【福祉施設】&#10;有形固定資産減価償却率"/>
        <xdr:cNvSpPr txBox="1"/>
      </xdr:nvSpPr>
      <xdr:spPr>
        <a:xfrm>
          <a:off x="2705744" y="1441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1" name="正方形/長方形 19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2" name="正方形/長方形 19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3" name="正方形/長方形 19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4" name="正方形/長方形 19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5" name="正方形/長方形 19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6" name="正方形/長方形 19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7" name="正方形/長方形 19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8" name="正方形/長方形 19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9" name="テキスト ボックス 19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0" name="直線コネクタ 19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01" name="直線コネクタ 20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02" name="テキスト ボックス 20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03" name="直線コネクタ 20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04" name="テキスト ボックス 20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05" name="直線コネクタ 20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06" name="テキスト ボックス 20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07" name="直線コネクタ 20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08" name="テキスト ボックス 20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9" name="直線コネクタ 20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0" name="テキスト ボックス 20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47244</xdr:rowOff>
    </xdr:from>
    <xdr:to>
      <xdr:col>54</xdr:col>
      <xdr:colOff>189865</xdr:colOff>
      <xdr:row>86</xdr:row>
      <xdr:rowOff>26670</xdr:rowOff>
    </xdr:to>
    <xdr:cxnSp macro="">
      <xdr:nvCxnSpPr>
        <xdr:cNvPr id="212" name="直線コネクタ 211"/>
        <xdr:cNvCxnSpPr/>
      </xdr:nvCxnSpPr>
      <xdr:spPr>
        <a:xfrm flipV="1">
          <a:off x="10476865" y="13420344"/>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213"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214" name="直線コネクタ 213"/>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165371</xdr:rowOff>
    </xdr:from>
    <xdr:ext cx="469744" cy="259045"/>
    <xdr:sp macro="" textlink="">
      <xdr:nvSpPr>
        <xdr:cNvPr id="215" name="【福祉施設】&#10;一人当たり面積最大値テキスト"/>
        <xdr:cNvSpPr txBox="1"/>
      </xdr:nvSpPr>
      <xdr:spPr>
        <a:xfrm>
          <a:off x="1051560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47244</xdr:rowOff>
    </xdr:from>
    <xdr:to>
      <xdr:col>55</xdr:col>
      <xdr:colOff>88900</xdr:colOff>
      <xdr:row>78</xdr:row>
      <xdr:rowOff>47244</xdr:rowOff>
    </xdr:to>
    <xdr:cxnSp macro="">
      <xdr:nvCxnSpPr>
        <xdr:cNvPr id="216" name="直線コネクタ 215"/>
        <xdr:cNvCxnSpPr/>
      </xdr:nvCxnSpPr>
      <xdr:spPr>
        <a:xfrm>
          <a:off x="10388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62755</xdr:rowOff>
    </xdr:from>
    <xdr:ext cx="469744" cy="259045"/>
    <xdr:sp macro="" textlink="">
      <xdr:nvSpPr>
        <xdr:cNvPr id="217" name="【福祉施設】&#10;一人当たり面積平均値テキスト"/>
        <xdr:cNvSpPr txBox="1"/>
      </xdr:nvSpPr>
      <xdr:spPr>
        <a:xfrm>
          <a:off x="10515600" y="14293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18" name="フローチャート: 判断 217"/>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149606</xdr:rowOff>
    </xdr:from>
    <xdr:to>
      <xdr:col>50</xdr:col>
      <xdr:colOff>165100</xdr:colOff>
      <xdr:row>84</xdr:row>
      <xdr:rowOff>79756</xdr:rowOff>
    </xdr:to>
    <xdr:sp macro="" textlink="">
      <xdr:nvSpPr>
        <xdr:cNvPr id="219" name="フローチャート: 判断 218"/>
        <xdr:cNvSpPr/>
      </xdr:nvSpPr>
      <xdr:spPr>
        <a:xfrm>
          <a:off x="9588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96283</xdr:rowOff>
    </xdr:from>
    <xdr:ext cx="469744" cy="259045"/>
    <xdr:sp macro="" textlink="">
      <xdr:nvSpPr>
        <xdr:cNvPr id="220" name="n_1aveValue【福祉施設】&#10;一人当たり面積"/>
        <xdr:cNvSpPr txBox="1"/>
      </xdr:nvSpPr>
      <xdr:spPr>
        <a:xfrm>
          <a:off x="93917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53594</xdr:rowOff>
    </xdr:from>
    <xdr:to>
      <xdr:col>46</xdr:col>
      <xdr:colOff>38100</xdr:colOff>
      <xdr:row>84</xdr:row>
      <xdr:rowOff>155194</xdr:rowOff>
    </xdr:to>
    <xdr:sp macro="" textlink="">
      <xdr:nvSpPr>
        <xdr:cNvPr id="221" name="フローチャート: 判断 220"/>
        <xdr:cNvSpPr/>
      </xdr:nvSpPr>
      <xdr:spPr>
        <a:xfrm>
          <a:off x="8699500" y="1445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271</xdr:rowOff>
    </xdr:from>
    <xdr:ext cx="469744" cy="259045"/>
    <xdr:sp macro="" textlink="">
      <xdr:nvSpPr>
        <xdr:cNvPr id="222" name="n_2aveValue【福祉施設】&#10;一人当たり面積"/>
        <xdr:cNvSpPr txBox="1"/>
      </xdr:nvSpPr>
      <xdr:spPr>
        <a:xfrm>
          <a:off x="8515427" y="1423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23" name="テキスト ボックス 22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4" name="テキスト ボックス 22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5" name="テキスト ボックス 22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6" name="テキスト ボックス 22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7" name="テキスト ボックス 22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87885</xdr:rowOff>
    </xdr:from>
    <xdr:to>
      <xdr:col>55</xdr:col>
      <xdr:colOff>50800</xdr:colOff>
      <xdr:row>85</xdr:row>
      <xdr:rowOff>18035</xdr:rowOff>
    </xdr:to>
    <xdr:sp macro="" textlink="">
      <xdr:nvSpPr>
        <xdr:cNvPr id="228" name="楕円 227"/>
        <xdr:cNvSpPr/>
      </xdr:nvSpPr>
      <xdr:spPr>
        <a:xfrm>
          <a:off x="104267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66312</xdr:rowOff>
    </xdr:from>
    <xdr:ext cx="469744" cy="259045"/>
    <xdr:sp macro="" textlink="">
      <xdr:nvSpPr>
        <xdr:cNvPr id="229" name="【福祉施設】&#10;一人当たり面積該当値テキスト"/>
        <xdr:cNvSpPr txBox="1"/>
      </xdr:nvSpPr>
      <xdr:spPr>
        <a:xfrm>
          <a:off x="10515600"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90170</xdr:rowOff>
    </xdr:from>
    <xdr:to>
      <xdr:col>50</xdr:col>
      <xdr:colOff>165100</xdr:colOff>
      <xdr:row>85</xdr:row>
      <xdr:rowOff>20320</xdr:rowOff>
    </xdr:to>
    <xdr:sp macro="" textlink="">
      <xdr:nvSpPr>
        <xdr:cNvPr id="230" name="楕円 229"/>
        <xdr:cNvSpPr/>
      </xdr:nvSpPr>
      <xdr:spPr>
        <a:xfrm>
          <a:off x="9588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138685</xdr:rowOff>
    </xdr:from>
    <xdr:to>
      <xdr:col>55</xdr:col>
      <xdr:colOff>0</xdr:colOff>
      <xdr:row>84</xdr:row>
      <xdr:rowOff>140970</xdr:rowOff>
    </xdr:to>
    <xdr:cxnSp macro="">
      <xdr:nvCxnSpPr>
        <xdr:cNvPr id="231" name="直線コネクタ 230"/>
        <xdr:cNvCxnSpPr/>
      </xdr:nvCxnSpPr>
      <xdr:spPr>
        <a:xfrm flipV="1">
          <a:off x="9639300" y="14540485"/>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149606</xdr:rowOff>
    </xdr:from>
    <xdr:to>
      <xdr:col>46</xdr:col>
      <xdr:colOff>38100</xdr:colOff>
      <xdr:row>86</xdr:row>
      <xdr:rowOff>79756</xdr:rowOff>
    </xdr:to>
    <xdr:sp macro="" textlink="">
      <xdr:nvSpPr>
        <xdr:cNvPr id="232" name="楕円 231"/>
        <xdr:cNvSpPr/>
      </xdr:nvSpPr>
      <xdr:spPr>
        <a:xfrm>
          <a:off x="8699500" y="1472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140970</xdr:rowOff>
    </xdr:from>
    <xdr:to>
      <xdr:col>50</xdr:col>
      <xdr:colOff>114300</xdr:colOff>
      <xdr:row>86</xdr:row>
      <xdr:rowOff>28956</xdr:rowOff>
    </xdr:to>
    <xdr:cxnSp macro="">
      <xdr:nvCxnSpPr>
        <xdr:cNvPr id="233" name="直線コネクタ 232"/>
        <xdr:cNvCxnSpPr/>
      </xdr:nvCxnSpPr>
      <xdr:spPr>
        <a:xfrm flipV="1">
          <a:off x="8750300" y="14542770"/>
          <a:ext cx="889000" cy="23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11447</xdr:rowOff>
    </xdr:from>
    <xdr:ext cx="469744" cy="259045"/>
    <xdr:sp macro="" textlink="">
      <xdr:nvSpPr>
        <xdr:cNvPr id="234" name="n_1mainValue【福祉施設】&#10;一人当たり面積"/>
        <xdr:cNvSpPr txBox="1"/>
      </xdr:nvSpPr>
      <xdr:spPr>
        <a:xfrm>
          <a:off x="9391727"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70883</xdr:rowOff>
    </xdr:from>
    <xdr:ext cx="469744" cy="259045"/>
    <xdr:sp macro="" textlink="">
      <xdr:nvSpPr>
        <xdr:cNvPr id="235" name="n_2mainValue【福祉施設】&#10;一人当たり面積"/>
        <xdr:cNvSpPr txBox="1"/>
      </xdr:nvSpPr>
      <xdr:spPr>
        <a:xfrm>
          <a:off x="8515427" y="1481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6" name="正方形/長方形 23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7" name="正方形/長方形 23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8" name="正方形/長方形 23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9" name="正方形/長方形 23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0" name="正方形/長方形 23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1" name="正方形/長方形 24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2" name="正方形/長方形 24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3" name="正方形/長方形 24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44" name="テキスト ボックス 24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45" name="直線コネクタ 24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246" name="直線コネクタ 24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247" name="テキスト ボックス 246"/>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48" name="直線コネクタ 24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49" name="テキスト ボックス 24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50" name="直線コネクタ 24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51" name="テキスト ボックス 25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52" name="直線コネクタ 25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53" name="テキスト ボックス 25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54" name="直線コネクタ 25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55" name="テキスト ボックス 254"/>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56" name="直線コネクタ 25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57" name="テキスト ボックス 25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5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259" name="直線コネクタ 258"/>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260"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261" name="直線コネクタ 260"/>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262"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263" name="直線コネクタ 262"/>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16</xdr:rowOff>
    </xdr:from>
    <xdr:ext cx="405111" cy="259045"/>
    <xdr:sp macro="" textlink="">
      <xdr:nvSpPr>
        <xdr:cNvPr id="264" name="【市民会館】&#10;有形固定資産減価償却率平均値テキスト"/>
        <xdr:cNvSpPr txBox="1"/>
      </xdr:nvSpPr>
      <xdr:spPr>
        <a:xfrm>
          <a:off x="4673600" y="180022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21589</xdr:rowOff>
    </xdr:from>
    <xdr:to>
      <xdr:col>24</xdr:col>
      <xdr:colOff>114300</xdr:colOff>
      <xdr:row>105</xdr:row>
      <xdr:rowOff>123189</xdr:rowOff>
    </xdr:to>
    <xdr:sp macro="" textlink="">
      <xdr:nvSpPr>
        <xdr:cNvPr id="265" name="フローチャート: 判断 264"/>
        <xdr:cNvSpPr/>
      </xdr:nvSpPr>
      <xdr:spPr>
        <a:xfrm>
          <a:off x="4584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170180</xdr:rowOff>
    </xdr:from>
    <xdr:to>
      <xdr:col>20</xdr:col>
      <xdr:colOff>38100</xdr:colOff>
      <xdr:row>105</xdr:row>
      <xdr:rowOff>100330</xdr:rowOff>
    </xdr:to>
    <xdr:sp macro="" textlink="">
      <xdr:nvSpPr>
        <xdr:cNvPr id="266" name="フローチャート: 判断 265"/>
        <xdr:cNvSpPr/>
      </xdr:nvSpPr>
      <xdr:spPr>
        <a:xfrm>
          <a:off x="3746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116857</xdr:rowOff>
    </xdr:from>
    <xdr:ext cx="405111" cy="259045"/>
    <xdr:sp macro="" textlink="">
      <xdr:nvSpPr>
        <xdr:cNvPr id="267" name="n_1aveValue【市民会館】&#10;有形固定資産減価償却率"/>
        <xdr:cNvSpPr txBox="1"/>
      </xdr:nvSpPr>
      <xdr:spPr>
        <a:xfrm>
          <a:off x="3582044" y="177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165100</xdr:rowOff>
    </xdr:from>
    <xdr:to>
      <xdr:col>15</xdr:col>
      <xdr:colOff>101600</xdr:colOff>
      <xdr:row>105</xdr:row>
      <xdr:rowOff>95250</xdr:rowOff>
    </xdr:to>
    <xdr:sp macro="" textlink="">
      <xdr:nvSpPr>
        <xdr:cNvPr id="268" name="フローチャート: 判断 267"/>
        <xdr:cNvSpPr/>
      </xdr:nvSpPr>
      <xdr:spPr>
        <a:xfrm>
          <a:off x="2857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86377</xdr:rowOff>
    </xdr:from>
    <xdr:ext cx="405111" cy="259045"/>
    <xdr:sp macro="" textlink="">
      <xdr:nvSpPr>
        <xdr:cNvPr id="269" name="n_2aveValue【市民会館】&#10;有形固定資産減価償却率"/>
        <xdr:cNvSpPr txBox="1"/>
      </xdr:nvSpPr>
      <xdr:spPr>
        <a:xfrm>
          <a:off x="2705744" y="1808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70" name="テキスト ボックス 26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71" name="テキスト ボックス 27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2" name="テキスト ボックス 27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3" name="テキスト ボックス 27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74" name="テキスト ボックス 27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5080</xdr:rowOff>
    </xdr:from>
    <xdr:to>
      <xdr:col>24</xdr:col>
      <xdr:colOff>114300</xdr:colOff>
      <xdr:row>105</xdr:row>
      <xdr:rowOff>106680</xdr:rowOff>
    </xdr:to>
    <xdr:sp macro="" textlink="">
      <xdr:nvSpPr>
        <xdr:cNvPr id="275" name="楕円 274"/>
        <xdr:cNvSpPr/>
      </xdr:nvSpPr>
      <xdr:spPr>
        <a:xfrm>
          <a:off x="4584700" y="1800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27957</xdr:rowOff>
    </xdr:from>
    <xdr:ext cx="405111" cy="259045"/>
    <xdr:sp macro="" textlink="">
      <xdr:nvSpPr>
        <xdr:cNvPr id="276" name="【市民会館】&#10;有形固定資産減価償却率該当値テキスト"/>
        <xdr:cNvSpPr txBox="1"/>
      </xdr:nvSpPr>
      <xdr:spPr>
        <a:xfrm>
          <a:off x="4673600" y="17858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30480</xdr:rowOff>
    </xdr:from>
    <xdr:to>
      <xdr:col>20</xdr:col>
      <xdr:colOff>38100</xdr:colOff>
      <xdr:row>105</xdr:row>
      <xdr:rowOff>132080</xdr:rowOff>
    </xdr:to>
    <xdr:sp macro="" textlink="">
      <xdr:nvSpPr>
        <xdr:cNvPr id="277" name="楕円 276"/>
        <xdr:cNvSpPr/>
      </xdr:nvSpPr>
      <xdr:spPr>
        <a:xfrm>
          <a:off x="3746500" y="1803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55880</xdr:rowOff>
    </xdr:from>
    <xdr:to>
      <xdr:col>24</xdr:col>
      <xdr:colOff>63500</xdr:colOff>
      <xdr:row>105</xdr:row>
      <xdr:rowOff>81280</xdr:rowOff>
    </xdr:to>
    <xdr:cxnSp macro="">
      <xdr:nvCxnSpPr>
        <xdr:cNvPr id="278" name="直線コネクタ 277"/>
        <xdr:cNvCxnSpPr/>
      </xdr:nvCxnSpPr>
      <xdr:spPr>
        <a:xfrm flipV="1">
          <a:off x="3797300" y="1805813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19050</xdr:rowOff>
    </xdr:from>
    <xdr:to>
      <xdr:col>15</xdr:col>
      <xdr:colOff>101600</xdr:colOff>
      <xdr:row>104</xdr:row>
      <xdr:rowOff>120650</xdr:rowOff>
    </xdr:to>
    <xdr:sp macro="" textlink="">
      <xdr:nvSpPr>
        <xdr:cNvPr id="279" name="楕円 278"/>
        <xdr:cNvSpPr/>
      </xdr:nvSpPr>
      <xdr:spPr>
        <a:xfrm>
          <a:off x="2857500" y="1784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69850</xdr:rowOff>
    </xdr:from>
    <xdr:to>
      <xdr:col>19</xdr:col>
      <xdr:colOff>177800</xdr:colOff>
      <xdr:row>105</xdr:row>
      <xdr:rowOff>81280</xdr:rowOff>
    </xdr:to>
    <xdr:cxnSp macro="">
      <xdr:nvCxnSpPr>
        <xdr:cNvPr id="280" name="直線コネクタ 279"/>
        <xdr:cNvCxnSpPr/>
      </xdr:nvCxnSpPr>
      <xdr:spPr>
        <a:xfrm>
          <a:off x="2908300" y="1790065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123207</xdr:rowOff>
    </xdr:from>
    <xdr:ext cx="405111" cy="259045"/>
    <xdr:sp macro="" textlink="">
      <xdr:nvSpPr>
        <xdr:cNvPr id="281" name="n_1mainValue【市民会館】&#10;有形固定資産減価償却率"/>
        <xdr:cNvSpPr txBox="1"/>
      </xdr:nvSpPr>
      <xdr:spPr>
        <a:xfrm>
          <a:off x="3582044" y="1812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137177</xdr:rowOff>
    </xdr:from>
    <xdr:ext cx="405111" cy="259045"/>
    <xdr:sp macro="" textlink="">
      <xdr:nvSpPr>
        <xdr:cNvPr id="282" name="n_2mainValue【市民会館】&#10;有形固定資産減価償却率"/>
        <xdr:cNvSpPr txBox="1"/>
      </xdr:nvSpPr>
      <xdr:spPr>
        <a:xfrm>
          <a:off x="2705744" y="1762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83" name="正方形/長方形 2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4" name="正方形/長方形 2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5" name="正方形/長方形 2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6" name="正方形/長方形 2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7" name="正方形/長方形 2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8" name="正方形/長方形 2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9" name="正方形/長方形 2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0" name="正方形/長方形 28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91" name="テキスト ボックス 29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92" name="直線コネクタ 29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93" name="直線コネクタ 292"/>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94" name="テキスト ボックス 293"/>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95" name="直線コネクタ 294"/>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96" name="テキスト ボックス 295"/>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97" name="直線コネクタ 296"/>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98" name="テキスト ボックス 297"/>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99" name="直線コネクタ 298"/>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00" name="テキスト ボックス 299"/>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01" name="直線コネクタ 300"/>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02" name="テキスト ボックス 301"/>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03" name="直線コネクタ 302"/>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04" name="テキスト ボックス 303"/>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05" name="直線コネクタ 30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06" name="テキスト ボックス 30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0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118655</xdr:rowOff>
    </xdr:from>
    <xdr:to>
      <xdr:col>54</xdr:col>
      <xdr:colOff>189865</xdr:colOff>
      <xdr:row>109</xdr:row>
      <xdr:rowOff>4355</xdr:rowOff>
    </xdr:to>
    <xdr:cxnSp macro="">
      <xdr:nvCxnSpPr>
        <xdr:cNvPr id="308" name="直線コネクタ 307"/>
        <xdr:cNvCxnSpPr/>
      </xdr:nvCxnSpPr>
      <xdr:spPr>
        <a:xfrm flipV="1">
          <a:off x="10476865" y="1726365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8182</xdr:rowOff>
    </xdr:from>
    <xdr:ext cx="469744" cy="259045"/>
    <xdr:sp macro="" textlink="">
      <xdr:nvSpPr>
        <xdr:cNvPr id="309" name="【市民会館】&#10;一人当たり面積最小値テキスト"/>
        <xdr:cNvSpPr txBox="1"/>
      </xdr:nvSpPr>
      <xdr:spPr>
        <a:xfrm>
          <a:off x="10515600" y="1869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4355</xdr:rowOff>
    </xdr:from>
    <xdr:to>
      <xdr:col>55</xdr:col>
      <xdr:colOff>88900</xdr:colOff>
      <xdr:row>109</xdr:row>
      <xdr:rowOff>4355</xdr:rowOff>
    </xdr:to>
    <xdr:cxnSp macro="">
      <xdr:nvCxnSpPr>
        <xdr:cNvPr id="310" name="直線コネクタ 309"/>
        <xdr:cNvCxnSpPr/>
      </xdr:nvCxnSpPr>
      <xdr:spPr>
        <a:xfrm>
          <a:off x="10388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65332</xdr:rowOff>
    </xdr:from>
    <xdr:ext cx="469744" cy="259045"/>
    <xdr:sp macro="" textlink="">
      <xdr:nvSpPr>
        <xdr:cNvPr id="311" name="【市民会館】&#10;一人当たり面積最大値テキスト"/>
        <xdr:cNvSpPr txBox="1"/>
      </xdr:nvSpPr>
      <xdr:spPr>
        <a:xfrm>
          <a:off x="10515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118655</xdr:rowOff>
    </xdr:from>
    <xdr:to>
      <xdr:col>55</xdr:col>
      <xdr:colOff>88900</xdr:colOff>
      <xdr:row>100</xdr:row>
      <xdr:rowOff>118655</xdr:rowOff>
    </xdr:to>
    <xdr:cxnSp macro="">
      <xdr:nvCxnSpPr>
        <xdr:cNvPr id="312" name="直線コネクタ 311"/>
        <xdr:cNvCxnSpPr/>
      </xdr:nvCxnSpPr>
      <xdr:spPr>
        <a:xfrm>
          <a:off x="10388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561</xdr:rowOff>
    </xdr:from>
    <xdr:ext cx="469744" cy="259045"/>
    <xdr:sp macro="" textlink="">
      <xdr:nvSpPr>
        <xdr:cNvPr id="313" name="【市民会館】&#10;一人当たり面積平均値テキスト"/>
        <xdr:cNvSpPr txBox="1"/>
      </xdr:nvSpPr>
      <xdr:spPr>
        <a:xfrm>
          <a:off x="10515600" y="18345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22134</xdr:rowOff>
    </xdr:from>
    <xdr:to>
      <xdr:col>55</xdr:col>
      <xdr:colOff>50800</xdr:colOff>
      <xdr:row>107</xdr:row>
      <xdr:rowOff>123734</xdr:rowOff>
    </xdr:to>
    <xdr:sp macro="" textlink="">
      <xdr:nvSpPr>
        <xdr:cNvPr id="314" name="フローチャート: 判断 313"/>
        <xdr:cNvSpPr/>
      </xdr:nvSpPr>
      <xdr:spPr>
        <a:xfrm>
          <a:off x="10426700"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31931</xdr:rowOff>
    </xdr:from>
    <xdr:to>
      <xdr:col>50</xdr:col>
      <xdr:colOff>165100</xdr:colOff>
      <xdr:row>107</xdr:row>
      <xdr:rowOff>133531</xdr:rowOff>
    </xdr:to>
    <xdr:sp macro="" textlink="">
      <xdr:nvSpPr>
        <xdr:cNvPr id="315" name="フローチャート: 判断 314"/>
        <xdr:cNvSpPr/>
      </xdr:nvSpPr>
      <xdr:spPr>
        <a:xfrm>
          <a:off x="9588500" y="1837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124658</xdr:rowOff>
    </xdr:from>
    <xdr:ext cx="469744" cy="259045"/>
    <xdr:sp macro="" textlink="">
      <xdr:nvSpPr>
        <xdr:cNvPr id="316" name="n_1aveValue【市民会館】&#10;一人当たり面積"/>
        <xdr:cNvSpPr txBox="1"/>
      </xdr:nvSpPr>
      <xdr:spPr>
        <a:xfrm>
          <a:off x="9391727" y="1846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46627</xdr:rowOff>
    </xdr:from>
    <xdr:to>
      <xdr:col>46</xdr:col>
      <xdr:colOff>38100</xdr:colOff>
      <xdr:row>107</xdr:row>
      <xdr:rowOff>148227</xdr:rowOff>
    </xdr:to>
    <xdr:sp macro="" textlink="">
      <xdr:nvSpPr>
        <xdr:cNvPr id="317" name="フローチャート: 判断 316"/>
        <xdr:cNvSpPr/>
      </xdr:nvSpPr>
      <xdr:spPr>
        <a:xfrm>
          <a:off x="8699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164754</xdr:rowOff>
    </xdr:from>
    <xdr:ext cx="469744" cy="259045"/>
    <xdr:sp macro="" textlink="">
      <xdr:nvSpPr>
        <xdr:cNvPr id="318" name="n_2aveValue【市民会館】&#10;一人当たり面積"/>
        <xdr:cNvSpPr txBox="1"/>
      </xdr:nvSpPr>
      <xdr:spPr>
        <a:xfrm>
          <a:off x="8515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19" name="テキスト ボックス 31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20" name="テキスト ボックス 31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21" name="テキスト ボックス 32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22" name="テキスト ボックス 32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23" name="テキスト ボックス 32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67855</xdr:rowOff>
    </xdr:from>
    <xdr:to>
      <xdr:col>55</xdr:col>
      <xdr:colOff>50800</xdr:colOff>
      <xdr:row>106</xdr:row>
      <xdr:rowOff>169455</xdr:rowOff>
    </xdr:to>
    <xdr:sp macro="" textlink="">
      <xdr:nvSpPr>
        <xdr:cNvPr id="324" name="楕円 323"/>
        <xdr:cNvSpPr/>
      </xdr:nvSpPr>
      <xdr:spPr>
        <a:xfrm>
          <a:off x="10426700" y="1824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90732</xdr:rowOff>
    </xdr:from>
    <xdr:ext cx="469744" cy="259045"/>
    <xdr:sp macro="" textlink="">
      <xdr:nvSpPr>
        <xdr:cNvPr id="325" name="【市民会館】&#10;一人当たり面積該当値テキスト"/>
        <xdr:cNvSpPr txBox="1"/>
      </xdr:nvSpPr>
      <xdr:spPr>
        <a:xfrm>
          <a:off x="10515600" y="1809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72752</xdr:rowOff>
    </xdr:from>
    <xdr:to>
      <xdr:col>50</xdr:col>
      <xdr:colOff>165100</xdr:colOff>
      <xdr:row>107</xdr:row>
      <xdr:rowOff>2902</xdr:rowOff>
    </xdr:to>
    <xdr:sp macro="" textlink="">
      <xdr:nvSpPr>
        <xdr:cNvPr id="326" name="楕円 325"/>
        <xdr:cNvSpPr/>
      </xdr:nvSpPr>
      <xdr:spPr>
        <a:xfrm>
          <a:off x="9588500" y="182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118655</xdr:rowOff>
    </xdr:from>
    <xdr:to>
      <xdr:col>55</xdr:col>
      <xdr:colOff>0</xdr:colOff>
      <xdr:row>106</xdr:row>
      <xdr:rowOff>123552</xdr:rowOff>
    </xdr:to>
    <xdr:cxnSp macro="">
      <xdr:nvCxnSpPr>
        <xdr:cNvPr id="327" name="直線コネクタ 326"/>
        <xdr:cNvCxnSpPr/>
      </xdr:nvCxnSpPr>
      <xdr:spPr>
        <a:xfrm flipV="1">
          <a:off x="9639300" y="18292355"/>
          <a:ext cx="8382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138068</xdr:rowOff>
    </xdr:from>
    <xdr:to>
      <xdr:col>46</xdr:col>
      <xdr:colOff>38100</xdr:colOff>
      <xdr:row>109</xdr:row>
      <xdr:rowOff>68218</xdr:rowOff>
    </xdr:to>
    <xdr:sp macro="" textlink="">
      <xdr:nvSpPr>
        <xdr:cNvPr id="328" name="楕円 327"/>
        <xdr:cNvSpPr/>
      </xdr:nvSpPr>
      <xdr:spPr>
        <a:xfrm>
          <a:off x="8699500" y="1865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123552</xdr:rowOff>
    </xdr:from>
    <xdr:to>
      <xdr:col>50</xdr:col>
      <xdr:colOff>114300</xdr:colOff>
      <xdr:row>109</xdr:row>
      <xdr:rowOff>17418</xdr:rowOff>
    </xdr:to>
    <xdr:cxnSp macro="">
      <xdr:nvCxnSpPr>
        <xdr:cNvPr id="329" name="直線コネクタ 328"/>
        <xdr:cNvCxnSpPr/>
      </xdr:nvCxnSpPr>
      <xdr:spPr>
        <a:xfrm flipV="1">
          <a:off x="8750300" y="18297252"/>
          <a:ext cx="889000" cy="40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19429</xdr:rowOff>
    </xdr:from>
    <xdr:ext cx="469744" cy="259045"/>
    <xdr:sp macro="" textlink="">
      <xdr:nvSpPr>
        <xdr:cNvPr id="330" name="n_1mainValue【市民会館】&#10;一人当たり面積"/>
        <xdr:cNvSpPr txBox="1"/>
      </xdr:nvSpPr>
      <xdr:spPr>
        <a:xfrm>
          <a:off x="9391727" y="1802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109</xdr:row>
      <xdr:rowOff>59345</xdr:rowOff>
    </xdr:from>
    <xdr:ext cx="469744" cy="259045"/>
    <xdr:sp macro="" textlink="">
      <xdr:nvSpPr>
        <xdr:cNvPr id="331" name="n_2mainValue【市民会館】&#10;一人当たり面積"/>
        <xdr:cNvSpPr txBox="1"/>
      </xdr:nvSpPr>
      <xdr:spPr>
        <a:xfrm>
          <a:off x="8515427" y="1874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32" name="正方形/長方形 33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3" name="正方形/長方形 33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4" name="正方形/長方形 33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5" name="正方形/長方形 33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6" name="正方形/長方形 33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7" name="正方形/長方形 33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8" name="正方形/長方形 33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9" name="正方形/長方形 33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0" name="テキスト ボックス 33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1" name="直線コネクタ 34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2" name="直線コネクタ 34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3" name="テキスト ボックス 34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4" name="直線コネクタ 34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5" name="テキスト ボックス 34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6" name="直線コネクタ 34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7" name="テキスト ボックス 34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8" name="直線コネクタ 34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9" name="テキスト ボックス 34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0" name="直線コネクタ 34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1" name="テキスト ボックス 35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2" name="直線コネクタ 35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3" name="テキスト ボックス 35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4" name="直線コネクタ 35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5" name="テキスト ボックス 35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169273</xdr:rowOff>
    </xdr:from>
    <xdr:to>
      <xdr:col>85</xdr:col>
      <xdr:colOff>126364</xdr:colOff>
      <xdr:row>42</xdr:row>
      <xdr:rowOff>81099</xdr:rowOff>
    </xdr:to>
    <xdr:cxnSp macro="">
      <xdr:nvCxnSpPr>
        <xdr:cNvPr id="357" name="直線コネクタ 356"/>
        <xdr:cNvCxnSpPr/>
      </xdr:nvCxnSpPr>
      <xdr:spPr>
        <a:xfrm flipV="1">
          <a:off x="16318864" y="5827123"/>
          <a:ext cx="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340478" cy="259045"/>
    <xdr:sp macro="" textlink="">
      <xdr:nvSpPr>
        <xdr:cNvPr id="358" name="【一般廃棄物処理施設】&#10;有形固定資産減価償却率最小値テキスト"/>
        <xdr:cNvSpPr txBox="1"/>
      </xdr:nvSpPr>
      <xdr:spPr>
        <a:xfrm>
          <a:off x="16357600" y="72858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359" name="直線コネクタ 358"/>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115950</xdr:rowOff>
    </xdr:from>
    <xdr:ext cx="405111" cy="259045"/>
    <xdr:sp macro="" textlink="">
      <xdr:nvSpPr>
        <xdr:cNvPr id="360" name="【一般廃棄物処理施設】&#10;有形固定資産減価償却率最大値テキスト"/>
        <xdr:cNvSpPr txBox="1"/>
      </xdr:nvSpPr>
      <xdr:spPr>
        <a:xfrm>
          <a:off x="16357600" y="560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169273</xdr:rowOff>
    </xdr:from>
    <xdr:to>
      <xdr:col>86</xdr:col>
      <xdr:colOff>25400</xdr:colOff>
      <xdr:row>33</xdr:row>
      <xdr:rowOff>169273</xdr:rowOff>
    </xdr:to>
    <xdr:cxnSp macro="">
      <xdr:nvCxnSpPr>
        <xdr:cNvPr id="361" name="直線コネクタ 360"/>
        <xdr:cNvCxnSpPr/>
      </xdr:nvCxnSpPr>
      <xdr:spPr>
        <a:xfrm>
          <a:off x="16230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88735</xdr:rowOff>
    </xdr:from>
    <xdr:ext cx="405111" cy="259045"/>
    <xdr:sp macro="" textlink="">
      <xdr:nvSpPr>
        <xdr:cNvPr id="362" name="【一般廃棄物処理施設】&#10;有形固定資産減価償却率平均値テキスト"/>
        <xdr:cNvSpPr txBox="1"/>
      </xdr:nvSpPr>
      <xdr:spPr>
        <a:xfrm>
          <a:off x="16357600" y="626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110308</xdr:rowOff>
    </xdr:from>
    <xdr:to>
      <xdr:col>85</xdr:col>
      <xdr:colOff>177800</xdr:colOff>
      <xdr:row>37</xdr:row>
      <xdr:rowOff>40458</xdr:rowOff>
    </xdr:to>
    <xdr:sp macro="" textlink="">
      <xdr:nvSpPr>
        <xdr:cNvPr id="363" name="フローチャート: 判断 362"/>
        <xdr:cNvSpPr/>
      </xdr:nvSpPr>
      <xdr:spPr>
        <a:xfrm>
          <a:off x="16268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138067</xdr:rowOff>
    </xdr:from>
    <xdr:to>
      <xdr:col>81</xdr:col>
      <xdr:colOff>101600</xdr:colOff>
      <xdr:row>37</xdr:row>
      <xdr:rowOff>68217</xdr:rowOff>
    </xdr:to>
    <xdr:sp macro="" textlink="">
      <xdr:nvSpPr>
        <xdr:cNvPr id="364" name="フローチャート: 判断 363"/>
        <xdr:cNvSpPr/>
      </xdr:nvSpPr>
      <xdr:spPr>
        <a:xfrm>
          <a:off x="15430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59344</xdr:rowOff>
    </xdr:from>
    <xdr:ext cx="405111" cy="259045"/>
    <xdr:sp macro="" textlink="">
      <xdr:nvSpPr>
        <xdr:cNvPr id="365" name="n_1aveValue【一般廃棄物処理施設】&#10;有形固定資産減価償却率"/>
        <xdr:cNvSpPr txBox="1"/>
      </xdr:nvSpPr>
      <xdr:spPr>
        <a:xfrm>
          <a:off x="152660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126637</xdr:rowOff>
    </xdr:from>
    <xdr:to>
      <xdr:col>76</xdr:col>
      <xdr:colOff>165100</xdr:colOff>
      <xdr:row>37</xdr:row>
      <xdr:rowOff>56787</xdr:rowOff>
    </xdr:to>
    <xdr:sp macro="" textlink="">
      <xdr:nvSpPr>
        <xdr:cNvPr id="366" name="フローチャート: 判断 365"/>
        <xdr:cNvSpPr/>
      </xdr:nvSpPr>
      <xdr:spPr>
        <a:xfrm>
          <a:off x="14541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47914</xdr:rowOff>
    </xdr:from>
    <xdr:ext cx="405111" cy="259045"/>
    <xdr:sp macro="" textlink="">
      <xdr:nvSpPr>
        <xdr:cNvPr id="367" name="n_2aveValue【一般廃棄物処理施設】&#10;有形固定資産減価償却率"/>
        <xdr:cNvSpPr txBox="1"/>
      </xdr:nvSpPr>
      <xdr:spPr>
        <a:xfrm>
          <a:off x="14389744" y="639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68" name="テキスト ボックス 36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9" name="テキスト ボックス 36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0" name="テキスト ボックス 36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1" name="テキスト ボックス 37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2" name="テキスト ボックス 37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118473</xdr:rowOff>
    </xdr:from>
    <xdr:to>
      <xdr:col>85</xdr:col>
      <xdr:colOff>177800</xdr:colOff>
      <xdr:row>34</xdr:row>
      <xdr:rowOff>48623</xdr:rowOff>
    </xdr:to>
    <xdr:sp macro="" textlink="">
      <xdr:nvSpPr>
        <xdr:cNvPr id="373" name="楕円 372"/>
        <xdr:cNvSpPr/>
      </xdr:nvSpPr>
      <xdr:spPr>
        <a:xfrm>
          <a:off x="16268700" y="577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71500</xdr:rowOff>
    </xdr:from>
    <xdr:ext cx="405111" cy="259045"/>
    <xdr:sp macro="" textlink="">
      <xdr:nvSpPr>
        <xdr:cNvPr id="374" name="【一般廃棄物処理施設】&#10;有形固定資産減価償却率該当値テキスト"/>
        <xdr:cNvSpPr txBox="1"/>
      </xdr:nvSpPr>
      <xdr:spPr>
        <a:xfrm>
          <a:off x="16357600" y="5729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25400</xdr:rowOff>
    </xdr:from>
    <xdr:to>
      <xdr:col>81</xdr:col>
      <xdr:colOff>101600</xdr:colOff>
      <xdr:row>34</xdr:row>
      <xdr:rowOff>127000</xdr:rowOff>
    </xdr:to>
    <xdr:sp macro="" textlink="">
      <xdr:nvSpPr>
        <xdr:cNvPr id="375" name="楕円 374"/>
        <xdr:cNvSpPr/>
      </xdr:nvSpPr>
      <xdr:spPr>
        <a:xfrm>
          <a:off x="154305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169273</xdr:rowOff>
    </xdr:from>
    <xdr:to>
      <xdr:col>85</xdr:col>
      <xdr:colOff>127000</xdr:colOff>
      <xdr:row>34</xdr:row>
      <xdr:rowOff>76200</xdr:rowOff>
    </xdr:to>
    <xdr:cxnSp macro="">
      <xdr:nvCxnSpPr>
        <xdr:cNvPr id="376" name="直線コネクタ 375"/>
        <xdr:cNvCxnSpPr/>
      </xdr:nvCxnSpPr>
      <xdr:spPr>
        <a:xfrm flipV="1">
          <a:off x="15481300" y="5827123"/>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67854</xdr:rowOff>
    </xdr:from>
    <xdr:to>
      <xdr:col>76</xdr:col>
      <xdr:colOff>165100</xdr:colOff>
      <xdr:row>34</xdr:row>
      <xdr:rowOff>169454</xdr:rowOff>
    </xdr:to>
    <xdr:sp macro="" textlink="">
      <xdr:nvSpPr>
        <xdr:cNvPr id="377" name="楕円 376"/>
        <xdr:cNvSpPr/>
      </xdr:nvSpPr>
      <xdr:spPr>
        <a:xfrm>
          <a:off x="14541500" y="589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76200</xdr:rowOff>
    </xdr:from>
    <xdr:to>
      <xdr:col>81</xdr:col>
      <xdr:colOff>50800</xdr:colOff>
      <xdr:row>34</xdr:row>
      <xdr:rowOff>118654</xdr:rowOff>
    </xdr:to>
    <xdr:cxnSp macro="">
      <xdr:nvCxnSpPr>
        <xdr:cNvPr id="378" name="直線コネクタ 377"/>
        <xdr:cNvCxnSpPr/>
      </xdr:nvCxnSpPr>
      <xdr:spPr>
        <a:xfrm flipV="1">
          <a:off x="14592300" y="590550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32</xdr:row>
      <xdr:rowOff>143527</xdr:rowOff>
    </xdr:from>
    <xdr:ext cx="405111" cy="259045"/>
    <xdr:sp macro="" textlink="">
      <xdr:nvSpPr>
        <xdr:cNvPr id="379" name="n_1mainValue【一般廃棄物処理施設】&#10;有形固定資産減価償却率"/>
        <xdr:cNvSpPr txBox="1"/>
      </xdr:nvSpPr>
      <xdr:spPr>
        <a:xfrm>
          <a:off x="1526604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14531</xdr:rowOff>
    </xdr:from>
    <xdr:ext cx="405111" cy="259045"/>
    <xdr:sp macro="" textlink="">
      <xdr:nvSpPr>
        <xdr:cNvPr id="380" name="n_2mainValue【一般廃棄物処理施設】&#10;有形固定資産減価償却率"/>
        <xdr:cNvSpPr txBox="1"/>
      </xdr:nvSpPr>
      <xdr:spPr>
        <a:xfrm>
          <a:off x="14389744" y="567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1" name="正方形/長方形 38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2" name="正方形/長方形 38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3" name="正方形/長方形 38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4" name="正方形/長方形 38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5" name="正方形/長方形 38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6" name="正方形/長方形 38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7" name="正方形/長方形 38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8" name="正方形/長方形 38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9" name="テキスト ボックス 38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0" name="直線コネクタ 38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91" name="直線コネクタ 39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92" name="テキスト ボックス 391"/>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3" name="直線コネクタ 39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94" name="テキスト ボックス 393"/>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5" name="直線コネクタ 39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96" name="テキスト ボックス 395"/>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7" name="直線コネクタ 39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98" name="テキスト ボックス 397"/>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9" name="直線コネクタ 39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00" name="テキスト ボックス 39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59325</xdr:rowOff>
    </xdr:from>
    <xdr:to>
      <xdr:col>116</xdr:col>
      <xdr:colOff>62864</xdr:colOff>
      <xdr:row>41</xdr:row>
      <xdr:rowOff>133025</xdr:rowOff>
    </xdr:to>
    <xdr:cxnSp macro="">
      <xdr:nvCxnSpPr>
        <xdr:cNvPr id="402" name="直線コネクタ 401"/>
        <xdr:cNvCxnSpPr/>
      </xdr:nvCxnSpPr>
      <xdr:spPr>
        <a:xfrm flipV="1">
          <a:off x="22160864" y="5717175"/>
          <a:ext cx="0" cy="1445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136852</xdr:rowOff>
    </xdr:from>
    <xdr:ext cx="313932" cy="259045"/>
    <xdr:sp macro="" textlink="">
      <xdr:nvSpPr>
        <xdr:cNvPr id="403" name="【一般廃棄物処理施設】&#10;一人当たり有形固定資産（償却資産）額最小値テキスト"/>
        <xdr:cNvSpPr txBox="1"/>
      </xdr:nvSpPr>
      <xdr:spPr>
        <a:xfrm>
          <a:off x="22199600" y="71663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133025</xdr:rowOff>
    </xdr:from>
    <xdr:to>
      <xdr:col>116</xdr:col>
      <xdr:colOff>152400</xdr:colOff>
      <xdr:row>41</xdr:row>
      <xdr:rowOff>133025</xdr:rowOff>
    </xdr:to>
    <xdr:cxnSp macro="">
      <xdr:nvCxnSpPr>
        <xdr:cNvPr id="404" name="直線コネクタ 403"/>
        <xdr:cNvCxnSpPr/>
      </xdr:nvCxnSpPr>
      <xdr:spPr>
        <a:xfrm>
          <a:off x="22072600" y="716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6002</xdr:rowOff>
    </xdr:from>
    <xdr:ext cx="599010" cy="259045"/>
    <xdr:sp macro="" textlink="">
      <xdr:nvSpPr>
        <xdr:cNvPr id="405" name="【一般廃棄物処理施設】&#10;一人当たり有形固定資産（償却資産）額最大値テキスト"/>
        <xdr:cNvSpPr txBox="1"/>
      </xdr:nvSpPr>
      <xdr:spPr>
        <a:xfrm>
          <a:off x="22199600" y="549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59325</xdr:rowOff>
    </xdr:from>
    <xdr:to>
      <xdr:col>116</xdr:col>
      <xdr:colOff>152400</xdr:colOff>
      <xdr:row>33</xdr:row>
      <xdr:rowOff>59325</xdr:rowOff>
    </xdr:to>
    <xdr:cxnSp macro="">
      <xdr:nvCxnSpPr>
        <xdr:cNvPr id="406" name="直線コネクタ 405"/>
        <xdr:cNvCxnSpPr/>
      </xdr:nvCxnSpPr>
      <xdr:spPr>
        <a:xfrm>
          <a:off x="22072600" y="571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102629</xdr:rowOff>
    </xdr:from>
    <xdr:ext cx="599010" cy="259045"/>
    <xdr:sp macro="" textlink="">
      <xdr:nvSpPr>
        <xdr:cNvPr id="407" name="【一般廃棄物処理施設】&#10;一人当たり有形固定資産（償却資産）額平均値テキスト"/>
        <xdr:cNvSpPr txBox="1"/>
      </xdr:nvSpPr>
      <xdr:spPr>
        <a:xfrm>
          <a:off x="22199600" y="64462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79752</xdr:rowOff>
    </xdr:from>
    <xdr:to>
      <xdr:col>116</xdr:col>
      <xdr:colOff>114300</xdr:colOff>
      <xdr:row>39</xdr:row>
      <xdr:rowOff>9902</xdr:rowOff>
    </xdr:to>
    <xdr:sp macro="" textlink="">
      <xdr:nvSpPr>
        <xdr:cNvPr id="408" name="フローチャート: 判断 407"/>
        <xdr:cNvSpPr/>
      </xdr:nvSpPr>
      <xdr:spPr>
        <a:xfrm>
          <a:off x="22110700" y="659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159748</xdr:rowOff>
    </xdr:from>
    <xdr:to>
      <xdr:col>112</xdr:col>
      <xdr:colOff>38100</xdr:colOff>
      <xdr:row>39</xdr:row>
      <xdr:rowOff>89898</xdr:rowOff>
    </xdr:to>
    <xdr:sp macro="" textlink="">
      <xdr:nvSpPr>
        <xdr:cNvPr id="409" name="フローチャート: 判断 408"/>
        <xdr:cNvSpPr/>
      </xdr:nvSpPr>
      <xdr:spPr>
        <a:xfrm>
          <a:off x="21272500" y="66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106425</xdr:rowOff>
    </xdr:from>
    <xdr:ext cx="534377" cy="259045"/>
    <xdr:sp macro="" textlink="">
      <xdr:nvSpPr>
        <xdr:cNvPr id="410" name="n_1aveValue【一般廃棄物処理施設】&#10;一人当たり有形固定資産（償却資産）額"/>
        <xdr:cNvSpPr txBox="1"/>
      </xdr:nvSpPr>
      <xdr:spPr>
        <a:xfrm>
          <a:off x="21043411" y="645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89696</xdr:rowOff>
    </xdr:from>
    <xdr:to>
      <xdr:col>107</xdr:col>
      <xdr:colOff>101600</xdr:colOff>
      <xdr:row>40</xdr:row>
      <xdr:rowOff>19846</xdr:rowOff>
    </xdr:to>
    <xdr:sp macro="" textlink="">
      <xdr:nvSpPr>
        <xdr:cNvPr id="411" name="フローチャート: 判断 410"/>
        <xdr:cNvSpPr/>
      </xdr:nvSpPr>
      <xdr:spPr>
        <a:xfrm>
          <a:off x="20383500" y="677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36373</xdr:rowOff>
    </xdr:from>
    <xdr:ext cx="534377" cy="259045"/>
    <xdr:sp macro="" textlink="">
      <xdr:nvSpPr>
        <xdr:cNvPr id="412" name="n_2aveValue【一般廃棄物処理施設】&#10;一人当たり有形固定資産（償却資産）額"/>
        <xdr:cNvSpPr txBox="1"/>
      </xdr:nvSpPr>
      <xdr:spPr>
        <a:xfrm>
          <a:off x="20167111" y="655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13" name="テキスト ボックス 41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4" name="テキスト ボックス 41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5" name="テキスト ボックス 41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6" name="テキスト ボックス 41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7" name="テキスト ボックス 41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136001</xdr:rowOff>
    </xdr:from>
    <xdr:to>
      <xdr:col>116</xdr:col>
      <xdr:colOff>114300</xdr:colOff>
      <xdr:row>41</xdr:row>
      <xdr:rowOff>66151</xdr:rowOff>
    </xdr:to>
    <xdr:sp macro="" textlink="">
      <xdr:nvSpPr>
        <xdr:cNvPr id="418" name="楕円 417"/>
        <xdr:cNvSpPr/>
      </xdr:nvSpPr>
      <xdr:spPr>
        <a:xfrm>
          <a:off x="22110700" y="699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50928</xdr:rowOff>
    </xdr:from>
    <xdr:ext cx="534377" cy="259045"/>
    <xdr:sp macro="" textlink="">
      <xdr:nvSpPr>
        <xdr:cNvPr id="419" name="【一般廃棄物処理施設】&#10;一人当たり有形固定資産（償却資産）額該当値テキスト"/>
        <xdr:cNvSpPr txBox="1"/>
      </xdr:nvSpPr>
      <xdr:spPr>
        <a:xfrm>
          <a:off x="22199600" y="690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94323</xdr:rowOff>
    </xdr:from>
    <xdr:to>
      <xdr:col>112</xdr:col>
      <xdr:colOff>38100</xdr:colOff>
      <xdr:row>40</xdr:row>
      <xdr:rowOff>24473</xdr:rowOff>
    </xdr:to>
    <xdr:sp macro="" textlink="">
      <xdr:nvSpPr>
        <xdr:cNvPr id="420" name="楕円 419"/>
        <xdr:cNvSpPr/>
      </xdr:nvSpPr>
      <xdr:spPr>
        <a:xfrm>
          <a:off x="21272500" y="678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145123</xdr:rowOff>
    </xdr:from>
    <xdr:to>
      <xdr:col>116</xdr:col>
      <xdr:colOff>63500</xdr:colOff>
      <xdr:row>41</xdr:row>
      <xdr:rowOff>15351</xdr:rowOff>
    </xdr:to>
    <xdr:cxnSp macro="">
      <xdr:nvCxnSpPr>
        <xdr:cNvPr id="421" name="直線コネクタ 420"/>
        <xdr:cNvCxnSpPr/>
      </xdr:nvCxnSpPr>
      <xdr:spPr>
        <a:xfrm>
          <a:off x="21323300" y="6831673"/>
          <a:ext cx="838200" cy="21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97857</xdr:rowOff>
    </xdr:from>
    <xdr:to>
      <xdr:col>107</xdr:col>
      <xdr:colOff>101600</xdr:colOff>
      <xdr:row>40</xdr:row>
      <xdr:rowOff>28007</xdr:rowOff>
    </xdr:to>
    <xdr:sp macro="" textlink="">
      <xdr:nvSpPr>
        <xdr:cNvPr id="422" name="楕円 421"/>
        <xdr:cNvSpPr/>
      </xdr:nvSpPr>
      <xdr:spPr>
        <a:xfrm>
          <a:off x="20383500" y="678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145123</xdr:rowOff>
    </xdr:from>
    <xdr:to>
      <xdr:col>111</xdr:col>
      <xdr:colOff>177800</xdr:colOff>
      <xdr:row>39</xdr:row>
      <xdr:rowOff>148657</xdr:rowOff>
    </xdr:to>
    <xdr:cxnSp macro="">
      <xdr:nvCxnSpPr>
        <xdr:cNvPr id="423" name="直線コネクタ 422"/>
        <xdr:cNvCxnSpPr/>
      </xdr:nvCxnSpPr>
      <xdr:spPr>
        <a:xfrm flipV="1">
          <a:off x="20434300" y="6831673"/>
          <a:ext cx="889000" cy="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15600</xdr:rowOff>
    </xdr:from>
    <xdr:ext cx="534377" cy="259045"/>
    <xdr:sp macro="" textlink="">
      <xdr:nvSpPr>
        <xdr:cNvPr id="424" name="n_1mainValue【一般廃棄物処理施設】&#10;一人当たり有形固定資産（償却資産）額"/>
        <xdr:cNvSpPr txBox="1"/>
      </xdr:nvSpPr>
      <xdr:spPr>
        <a:xfrm>
          <a:off x="21043411" y="687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19134</xdr:rowOff>
    </xdr:from>
    <xdr:ext cx="534377" cy="259045"/>
    <xdr:sp macro="" textlink="">
      <xdr:nvSpPr>
        <xdr:cNvPr id="425" name="n_2mainValue【一般廃棄物処理施設】&#10;一人当たり有形固定資産（償却資産）額"/>
        <xdr:cNvSpPr txBox="1"/>
      </xdr:nvSpPr>
      <xdr:spPr>
        <a:xfrm>
          <a:off x="20167111" y="687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6" name="正方形/長方形 42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7" name="正方形/長方形 42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8" name="正方形/長方形 42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9" name="正方形/長方形 42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0" name="正方形/長方形 42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1" name="正方形/長方形 43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2" name="正方形/長方形 43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3" name="正方形/長方形 43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4" name="テキスト ボックス 43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5" name="直線コネクタ 43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36" name="直線コネクタ 43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37" name="テキスト ボックス 436"/>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38" name="直線コネクタ 43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9" name="テキスト ボックス 43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0" name="直線コネクタ 43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1" name="テキスト ボックス 44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2" name="直線コネクタ 44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3" name="テキスト ボックス 44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4" name="直線コネクタ 44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5" name="テキスト ボックス 44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6" name="直線コネクタ 44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47" name="テキスト ボックス 446"/>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8" name="直線コネクタ 44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9" name="テキスト ボックス 44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6531</xdr:rowOff>
    </xdr:to>
    <xdr:cxnSp macro="">
      <xdr:nvCxnSpPr>
        <xdr:cNvPr id="451" name="直線コネクタ 450"/>
        <xdr:cNvCxnSpPr/>
      </xdr:nvCxnSpPr>
      <xdr:spPr>
        <a:xfrm flipV="1">
          <a:off x="16318864" y="9470572"/>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340478" cy="259045"/>
    <xdr:sp macro="" textlink="">
      <xdr:nvSpPr>
        <xdr:cNvPr id="452" name="【保健センター・保健所】&#10;有形固定資産減価償却率最小値テキスト"/>
        <xdr:cNvSpPr txBox="1"/>
      </xdr:nvSpPr>
      <xdr:spPr>
        <a:xfrm>
          <a:off x="16357600" y="109831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453" name="直線コネクタ 452"/>
        <xdr:cNvCxnSpPr/>
      </xdr:nvCxnSpPr>
      <xdr:spPr>
        <a:xfrm>
          <a:off x="16230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54"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55" name="直線コネクタ 454"/>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9270</xdr:rowOff>
    </xdr:from>
    <xdr:ext cx="405111" cy="259045"/>
    <xdr:sp macro="" textlink="">
      <xdr:nvSpPr>
        <xdr:cNvPr id="456" name="【保健センター・保健所】&#10;有形固定資産減価償却率平均値テキスト"/>
        <xdr:cNvSpPr txBox="1"/>
      </xdr:nvSpPr>
      <xdr:spPr>
        <a:xfrm>
          <a:off x="16357600" y="1029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30843</xdr:rowOff>
    </xdr:from>
    <xdr:to>
      <xdr:col>85</xdr:col>
      <xdr:colOff>177800</xdr:colOff>
      <xdr:row>60</xdr:row>
      <xdr:rowOff>132443</xdr:rowOff>
    </xdr:to>
    <xdr:sp macro="" textlink="">
      <xdr:nvSpPr>
        <xdr:cNvPr id="457" name="フローチャート: 判断 456"/>
        <xdr:cNvSpPr/>
      </xdr:nvSpPr>
      <xdr:spPr>
        <a:xfrm>
          <a:off x="16268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458" name="フローチャート: 判断 457"/>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133367</xdr:rowOff>
    </xdr:from>
    <xdr:ext cx="405111" cy="259045"/>
    <xdr:sp macro="" textlink="">
      <xdr:nvSpPr>
        <xdr:cNvPr id="459" name="n_1aveValue【保健センター・保健所】&#10;有形固定資産減価償却率"/>
        <xdr:cNvSpPr txBox="1"/>
      </xdr:nvSpPr>
      <xdr:spPr>
        <a:xfrm>
          <a:off x="152660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65133</xdr:rowOff>
    </xdr:from>
    <xdr:to>
      <xdr:col>76</xdr:col>
      <xdr:colOff>165100</xdr:colOff>
      <xdr:row>60</xdr:row>
      <xdr:rowOff>166733</xdr:rowOff>
    </xdr:to>
    <xdr:sp macro="" textlink="">
      <xdr:nvSpPr>
        <xdr:cNvPr id="460" name="フローチャート: 判断 459"/>
        <xdr:cNvSpPr/>
      </xdr:nvSpPr>
      <xdr:spPr>
        <a:xfrm>
          <a:off x="14541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157860</xdr:rowOff>
    </xdr:from>
    <xdr:ext cx="405111" cy="259045"/>
    <xdr:sp macro="" textlink="">
      <xdr:nvSpPr>
        <xdr:cNvPr id="461" name="n_2aveValue【保健センター・保健所】&#10;有形固定資産減価償却率"/>
        <xdr:cNvSpPr txBox="1"/>
      </xdr:nvSpPr>
      <xdr:spPr>
        <a:xfrm>
          <a:off x="14389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62" name="テキスト ボックス 46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3" name="テキスト ボックス 46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4" name="テキスト ボックス 46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5" name="テキスト ボックス 46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6" name="テキスト ボックス 46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136978</xdr:rowOff>
    </xdr:from>
    <xdr:to>
      <xdr:col>85</xdr:col>
      <xdr:colOff>177800</xdr:colOff>
      <xdr:row>58</xdr:row>
      <xdr:rowOff>67128</xdr:rowOff>
    </xdr:to>
    <xdr:sp macro="" textlink="">
      <xdr:nvSpPr>
        <xdr:cNvPr id="467" name="楕円 466"/>
        <xdr:cNvSpPr/>
      </xdr:nvSpPr>
      <xdr:spPr>
        <a:xfrm>
          <a:off x="16268700" y="99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159855</xdr:rowOff>
    </xdr:from>
    <xdr:ext cx="405111" cy="259045"/>
    <xdr:sp macro="" textlink="">
      <xdr:nvSpPr>
        <xdr:cNvPr id="468" name="【保健センター・保健所】&#10;有形固定資産減価償却率該当値テキスト"/>
        <xdr:cNvSpPr txBox="1"/>
      </xdr:nvSpPr>
      <xdr:spPr>
        <a:xfrm>
          <a:off x="16357600" y="976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169635</xdr:rowOff>
    </xdr:from>
    <xdr:to>
      <xdr:col>81</xdr:col>
      <xdr:colOff>101600</xdr:colOff>
      <xdr:row>58</xdr:row>
      <xdr:rowOff>99785</xdr:rowOff>
    </xdr:to>
    <xdr:sp macro="" textlink="">
      <xdr:nvSpPr>
        <xdr:cNvPr id="469" name="楕円 468"/>
        <xdr:cNvSpPr/>
      </xdr:nvSpPr>
      <xdr:spPr>
        <a:xfrm>
          <a:off x="154305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16328</xdr:rowOff>
    </xdr:from>
    <xdr:to>
      <xdr:col>85</xdr:col>
      <xdr:colOff>127000</xdr:colOff>
      <xdr:row>58</xdr:row>
      <xdr:rowOff>48985</xdr:rowOff>
    </xdr:to>
    <xdr:cxnSp macro="">
      <xdr:nvCxnSpPr>
        <xdr:cNvPr id="470" name="直線コネクタ 469"/>
        <xdr:cNvCxnSpPr/>
      </xdr:nvCxnSpPr>
      <xdr:spPr>
        <a:xfrm flipV="1">
          <a:off x="15481300" y="99604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30843</xdr:rowOff>
    </xdr:from>
    <xdr:to>
      <xdr:col>76</xdr:col>
      <xdr:colOff>165100</xdr:colOff>
      <xdr:row>58</xdr:row>
      <xdr:rowOff>132443</xdr:rowOff>
    </xdr:to>
    <xdr:sp macro="" textlink="">
      <xdr:nvSpPr>
        <xdr:cNvPr id="471" name="楕円 470"/>
        <xdr:cNvSpPr/>
      </xdr:nvSpPr>
      <xdr:spPr>
        <a:xfrm>
          <a:off x="145415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48985</xdr:rowOff>
    </xdr:from>
    <xdr:to>
      <xdr:col>81</xdr:col>
      <xdr:colOff>50800</xdr:colOff>
      <xdr:row>58</xdr:row>
      <xdr:rowOff>81643</xdr:rowOff>
    </xdr:to>
    <xdr:cxnSp macro="">
      <xdr:nvCxnSpPr>
        <xdr:cNvPr id="472" name="直線コネクタ 471"/>
        <xdr:cNvCxnSpPr/>
      </xdr:nvCxnSpPr>
      <xdr:spPr>
        <a:xfrm flipV="1">
          <a:off x="14592300" y="99930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116312</xdr:rowOff>
    </xdr:from>
    <xdr:ext cx="405111" cy="259045"/>
    <xdr:sp macro="" textlink="">
      <xdr:nvSpPr>
        <xdr:cNvPr id="473" name="n_1mainValue【保健センター・保健所】&#10;有形固定資産減価償却率"/>
        <xdr:cNvSpPr txBox="1"/>
      </xdr:nvSpPr>
      <xdr:spPr>
        <a:xfrm>
          <a:off x="15266044" y="971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148970</xdr:rowOff>
    </xdr:from>
    <xdr:ext cx="405111" cy="259045"/>
    <xdr:sp macro="" textlink="">
      <xdr:nvSpPr>
        <xdr:cNvPr id="474" name="n_2mainValue【保健センター・保健所】&#10;有形固定資産減価償却率"/>
        <xdr:cNvSpPr txBox="1"/>
      </xdr:nvSpPr>
      <xdr:spPr>
        <a:xfrm>
          <a:off x="14389744" y="975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5" name="正方形/長方形 4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6" name="正方形/長方形 47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7" name="正方形/長方形 47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8" name="正方形/長方形 47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9" name="正方形/長方形 47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0" name="正方形/長方形 47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1" name="正方形/長方形 48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2" name="正方形/長方形 48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3" name="テキスト ボックス 48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4" name="直線コネクタ 48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5" name="直線コネクタ 48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6" name="テキスト ボックス 48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7" name="直線コネクタ 48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8" name="テキスト ボックス 48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9" name="直線コネクタ 48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0" name="テキスト ボックス 48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1" name="直線コネクタ 49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2" name="テキスト ボックス 49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3" name="直線コネクタ 4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4" name="テキスト ボックス 4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63</xdr:row>
      <xdr:rowOff>144018</xdr:rowOff>
    </xdr:to>
    <xdr:cxnSp macro="">
      <xdr:nvCxnSpPr>
        <xdr:cNvPr id="496" name="直線コネクタ 495"/>
        <xdr:cNvCxnSpPr/>
      </xdr:nvCxnSpPr>
      <xdr:spPr>
        <a:xfrm flipV="1">
          <a:off x="22160864" y="946404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497" name="【保健センター・保健所】&#10;一人当たり面積最小値テキスト"/>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498" name="直線コネクタ 497"/>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499"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500" name="直線コネクタ 499"/>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45229</xdr:rowOff>
    </xdr:from>
    <xdr:ext cx="469744" cy="259045"/>
    <xdr:sp macro="" textlink="">
      <xdr:nvSpPr>
        <xdr:cNvPr id="501" name="【保健センター・保健所】&#10;一人当たり面積平均値テキスト"/>
        <xdr:cNvSpPr txBox="1"/>
      </xdr:nvSpPr>
      <xdr:spPr>
        <a:xfrm>
          <a:off x="22199600" y="10160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22352</xdr:rowOff>
    </xdr:from>
    <xdr:to>
      <xdr:col>116</xdr:col>
      <xdr:colOff>114300</xdr:colOff>
      <xdr:row>60</xdr:row>
      <xdr:rowOff>123952</xdr:rowOff>
    </xdr:to>
    <xdr:sp macro="" textlink="">
      <xdr:nvSpPr>
        <xdr:cNvPr id="502" name="フローチャート: 判断 501"/>
        <xdr:cNvSpPr/>
      </xdr:nvSpPr>
      <xdr:spPr>
        <a:xfrm>
          <a:off x="221107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4064</xdr:rowOff>
    </xdr:from>
    <xdr:to>
      <xdr:col>112</xdr:col>
      <xdr:colOff>38100</xdr:colOff>
      <xdr:row>60</xdr:row>
      <xdr:rowOff>105664</xdr:rowOff>
    </xdr:to>
    <xdr:sp macro="" textlink="">
      <xdr:nvSpPr>
        <xdr:cNvPr id="503" name="フローチャート: 判断 502"/>
        <xdr:cNvSpPr/>
      </xdr:nvSpPr>
      <xdr:spPr>
        <a:xfrm>
          <a:off x="21272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58</xdr:row>
      <xdr:rowOff>122191</xdr:rowOff>
    </xdr:from>
    <xdr:ext cx="469744" cy="259045"/>
    <xdr:sp macro="" textlink="">
      <xdr:nvSpPr>
        <xdr:cNvPr id="504" name="n_1aveValue【保健センター・保健所】&#10;一人当たり面積"/>
        <xdr:cNvSpPr txBox="1"/>
      </xdr:nvSpPr>
      <xdr:spPr>
        <a:xfrm>
          <a:off x="21075727" y="100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120650</xdr:rowOff>
    </xdr:from>
    <xdr:to>
      <xdr:col>107</xdr:col>
      <xdr:colOff>101600</xdr:colOff>
      <xdr:row>60</xdr:row>
      <xdr:rowOff>50800</xdr:rowOff>
    </xdr:to>
    <xdr:sp macro="" textlink="">
      <xdr:nvSpPr>
        <xdr:cNvPr id="505" name="フローチャート: 判断 504"/>
        <xdr:cNvSpPr/>
      </xdr:nvSpPr>
      <xdr:spPr>
        <a:xfrm>
          <a:off x="20383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58</xdr:row>
      <xdr:rowOff>67327</xdr:rowOff>
    </xdr:from>
    <xdr:ext cx="469744" cy="259045"/>
    <xdr:sp macro="" textlink="">
      <xdr:nvSpPr>
        <xdr:cNvPr id="506" name="n_2aveValue【保健センター・保健所】&#10;一人当たり面積"/>
        <xdr:cNvSpPr txBox="1"/>
      </xdr:nvSpPr>
      <xdr:spPr>
        <a:xfrm>
          <a:off x="20199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07" name="テキスト ボックス 5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8" name="テキスト ボックス 5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9" name="テキスト ボックス 5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0" name="テキスト ボックス 5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1" name="テキスト ボックス 5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118364</xdr:rowOff>
    </xdr:from>
    <xdr:to>
      <xdr:col>116</xdr:col>
      <xdr:colOff>114300</xdr:colOff>
      <xdr:row>63</xdr:row>
      <xdr:rowOff>48514</xdr:rowOff>
    </xdr:to>
    <xdr:sp macro="" textlink="">
      <xdr:nvSpPr>
        <xdr:cNvPr id="512" name="楕円 511"/>
        <xdr:cNvSpPr/>
      </xdr:nvSpPr>
      <xdr:spPr>
        <a:xfrm>
          <a:off x="22110700" y="107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96791</xdr:rowOff>
    </xdr:from>
    <xdr:ext cx="469744" cy="259045"/>
    <xdr:sp macro="" textlink="">
      <xdr:nvSpPr>
        <xdr:cNvPr id="513" name="【保健センター・保健所】&#10;一人当たり面積該当値テキスト"/>
        <xdr:cNvSpPr txBox="1"/>
      </xdr:nvSpPr>
      <xdr:spPr>
        <a:xfrm>
          <a:off x="22199600" y="1072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127508</xdr:rowOff>
    </xdr:from>
    <xdr:to>
      <xdr:col>112</xdr:col>
      <xdr:colOff>38100</xdr:colOff>
      <xdr:row>63</xdr:row>
      <xdr:rowOff>57658</xdr:rowOff>
    </xdr:to>
    <xdr:sp macro="" textlink="">
      <xdr:nvSpPr>
        <xdr:cNvPr id="514" name="楕円 513"/>
        <xdr:cNvSpPr/>
      </xdr:nvSpPr>
      <xdr:spPr>
        <a:xfrm>
          <a:off x="21272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169164</xdr:rowOff>
    </xdr:from>
    <xdr:to>
      <xdr:col>116</xdr:col>
      <xdr:colOff>63500</xdr:colOff>
      <xdr:row>63</xdr:row>
      <xdr:rowOff>6858</xdr:rowOff>
    </xdr:to>
    <xdr:cxnSp macro="">
      <xdr:nvCxnSpPr>
        <xdr:cNvPr id="515" name="直線コネクタ 514"/>
        <xdr:cNvCxnSpPr/>
      </xdr:nvCxnSpPr>
      <xdr:spPr>
        <a:xfrm flipV="1">
          <a:off x="21323300" y="1079906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74930</xdr:rowOff>
    </xdr:from>
    <xdr:to>
      <xdr:col>107</xdr:col>
      <xdr:colOff>101600</xdr:colOff>
      <xdr:row>64</xdr:row>
      <xdr:rowOff>5080</xdr:rowOff>
    </xdr:to>
    <xdr:sp macro="" textlink="">
      <xdr:nvSpPr>
        <xdr:cNvPr id="516" name="楕円 515"/>
        <xdr:cNvSpPr/>
      </xdr:nvSpPr>
      <xdr:spPr>
        <a:xfrm>
          <a:off x="20383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6858</xdr:rowOff>
    </xdr:from>
    <xdr:to>
      <xdr:col>111</xdr:col>
      <xdr:colOff>177800</xdr:colOff>
      <xdr:row>63</xdr:row>
      <xdr:rowOff>125730</xdr:rowOff>
    </xdr:to>
    <xdr:cxnSp macro="">
      <xdr:nvCxnSpPr>
        <xdr:cNvPr id="517" name="直線コネクタ 516"/>
        <xdr:cNvCxnSpPr/>
      </xdr:nvCxnSpPr>
      <xdr:spPr>
        <a:xfrm flipV="1">
          <a:off x="20434300" y="1080820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48785</xdr:rowOff>
    </xdr:from>
    <xdr:ext cx="469744" cy="259045"/>
    <xdr:sp macro="" textlink="">
      <xdr:nvSpPr>
        <xdr:cNvPr id="518" name="n_1mainValue【保健センター・保健所】&#10;一人当たり面積"/>
        <xdr:cNvSpPr txBox="1"/>
      </xdr:nvSpPr>
      <xdr:spPr>
        <a:xfrm>
          <a:off x="210757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167657</xdr:rowOff>
    </xdr:from>
    <xdr:ext cx="469744" cy="259045"/>
    <xdr:sp macro="" textlink="">
      <xdr:nvSpPr>
        <xdr:cNvPr id="519" name="n_2mainValue【保健センター・保健所】&#10;一人当たり面積"/>
        <xdr:cNvSpPr txBox="1"/>
      </xdr:nvSpPr>
      <xdr:spPr>
        <a:xfrm>
          <a:off x="20199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0" name="正方形/長方形 5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1" name="正方形/長方形 5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2" name="正方形/長方形 5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3" name="正方形/長方形 5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4" name="正方形/長方形 5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5" name="正方形/長方形 5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6" name="正方形/長方形 5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7" name="正方形/長方形 5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8" name="テキスト ボックス 5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9" name="直線コネクタ 5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0" name="直線コネクタ 52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1" name="テキスト ボックス 53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2" name="直線コネクタ 53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3" name="テキスト ボックス 53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4" name="直線コネクタ 53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5" name="テキスト ボックス 53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6" name="直線コネクタ 53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7" name="テキスト ボックス 53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8" name="直線コネクタ 53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9" name="テキスト ボックス 53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0" name="直線コネクタ 53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1" name="テキスト ボックス 54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2" name="直線コネクタ 5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3" name="テキスト ボックス 54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93618</xdr:rowOff>
    </xdr:to>
    <xdr:cxnSp macro="">
      <xdr:nvCxnSpPr>
        <xdr:cNvPr id="545" name="直線コネクタ 544"/>
        <xdr:cNvCxnSpPr/>
      </xdr:nvCxnSpPr>
      <xdr:spPr>
        <a:xfrm flipV="1">
          <a:off x="16318864" y="13432427"/>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546" name="【消防施設】&#10;有形固定資産減価償却率最小値テキスト"/>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547" name="直線コネクタ 546"/>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548"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549" name="直線コネクタ 548"/>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146975</xdr:rowOff>
    </xdr:from>
    <xdr:ext cx="405111" cy="259045"/>
    <xdr:sp macro="" textlink="">
      <xdr:nvSpPr>
        <xdr:cNvPr id="550" name="【消防施設】&#10;有形固定資産減価償却率平均値テキスト"/>
        <xdr:cNvSpPr txBox="1"/>
      </xdr:nvSpPr>
      <xdr:spPr>
        <a:xfrm>
          <a:off x="16357600" y="13862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551" name="フローチャート: 判断 550"/>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552" name="フローチャート: 判断 551"/>
        <xdr:cNvSpPr/>
      </xdr:nvSpPr>
      <xdr:spPr>
        <a:xfrm>
          <a:off x="15430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102888</xdr:rowOff>
    </xdr:from>
    <xdr:ext cx="405111" cy="259045"/>
    <xdr:sp macro="" textlink="">
      <xdr:nvSpPr>
        <xdr:cNvPr id="553" name="n_1aveValue【消防施設】&#10;有形固定資産減価償却率"/>
        <xdr:cNvSpPr txBox="1"/>
      </xdr:nvSpPr>
      <xdr:spPr>
        <a:xfrm>
          <a:off x="152660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135889</xdr:rowOff>
    </xdr:from>
    <xdr:to>
      <xdr:col>76</xdr:col>
      <xdr:colOff>165100</xdr:colOff>
      <xdr:row>82</xdr:row>
      <xdr:rowOff>66039</xdr:rowOff>
    </xdr:to>
    <xdr:sp macro="" textlink="">
      <xdr:nvSpPr>
        <xdr:cNvPr id="554" name="フローチャート: 判断 553"/>
        <xdr:cNvSpPr/>
      </xdr:nvSpPr>
      <xdr:spPr>
        <a:xfrm>
          <a:off x="14541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57166</xdr:rowOff>
    </xdr:from>
    <xdr:ext cx="405111" cy="259045"/>
    <xdr:sp macro="" textlink="">
      <xdr:nvSpPr>
        <xdr:cNvPr id="555" name="n_2aveValue【消防施設】&#10;有形固定資産減価償却率"/>
        <xdr:cNvSpPr txBox="1"/>
      </xdr:nvSpPr>
      <xdr:spPr>
        <a:xfrm>
          <a:off x="14389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56" name="テキスト ボックス 5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7" name="テキスト ボックス 5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8" name="テキスト ボックス 5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9" name="テキスト ボックス 5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0" name="テキスト ボックス 5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78739</xdr:rowOff>
    </xdr:from>
    <xdr:to>
      <xdr:col>85</xdr:col>
      <xdr:colOff>177800</xdr:colOff>
      <xdr:row>80</xdr:row>
      <xdr:rowOff>8889</xdr:rowOff>
    </xdr:to>
    <xdr:sp macro="" textlink="">
      <xdr:nvSpPr>
        <xdr:cNvPr id="561" name="楕円 560"/>
        <xdr:cNvSpPr/>
      </xdr:nvSpPr>
      <xdr:spPr>
        <a:xfrm>
          <a:off x="16268700" y="1362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101616</xdr:rowOff>
    </xdr:from>
    <xdr:ext cx="405111" cy="259045"/>
    <xdr:sp macro="" textlink="">
      <xdr:nvSpPr>
        <xdr:cNvPr id="562" name="【消防施設】&#10;有形固定資産減価償却率該当値テキスト"/>
        <xdr:cNvSpPr txBox="1"/>
      </xdr:nvSpPr>
      <xdr:spPr>
        <a:xfrm>
          <a:off x="16357600" y="1347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46082</xdr:rowOff>
    </xdr:from>
    <xdr:to>
      <xdr:col>81</xdr:col>
      <xdr:colOff>101600</xdr:colOff>
      <xdr:row>79</xdr:row>
      <xdr:rowOff>147682</xdr:rowOff>
    </xdr:to>
    <xdr:sp macro="" textlink="">
      <xdr:nvSpPr>
        <xdr:cNvPr id="563" name="楕円 562"/>
        <xdr:cNvSpPr/>
      </xdr:nvSpPr>
      <xdr:spPr>
        <a:xfrm>
          <a:off x="15430500" y="1359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96882</xdr:rowOff>
    </xdr:from>
    <xdr:to>
      <xdr:col>85</xdr:col>
      <xdr:colOff>127000</xdr:colOff>
      <xdr:row>79</xdr:row>
      <xdr:rowOff>129539</xdr:rowOff>
    </xdr:to>
    <xdr:cxnSp macro="">
      <xdr:nvCxnSpPr>
        <xdr:cNvPr id="564" name="直線コネクタ 563"/>
        <xdr:cNvCxnSpPr/>
      </xdr:nvCxnSpPr>
      <xdr:spPr>
        <a:xfrm>
          <a:off x="15481300" y="1364143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166914</xdr:rowOff>
    </xdr:from>
    <xdr:to>
      <xdr:col>76</xdr:col>
      <xdr:colOff>165100</xdr:colOff>
      <xdr:row>79</xdr:row>
      <xdr:rowOff>97064</xdr:rowOff>
    </xdr:to>
    <xdr:sp macro="" textlink="">
      <xdr:nvSpPr>
        <xdr:cNvPr id="565" name="楕円 564"/>
        <xdr:cNvSpPr/>
      </xdr:nvSpPr>
      <xdr:spPr>
        <a:xfrm>
          <a:off x="14541500" y="1354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46264</xdr:rowOff>
    </xdr:from>
    <xdr:to>
      <xdr:col>81</xdr:col>
      <xdr:colOff>50800</xdr:colOff>
      <xdr:row>79</xdr:row>
      <xdr:rowOff>96882</xdr:rowOff>
    </xdr:to>
    <xdr:cxnSp macro="">
      <xdr:nvCxnSpPr>
        <xdr:cNvPr id="566" name="直線コネクタ 565"/>
        <xdr:cNvCxnSpPr/>
      </xdr:nvCxnSpPr>
      <xdr:spPr>
        <a:xfrm>
          <a:off x="14592300" y="13590814"/>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77</xdr:row>
      <xdr:rowOff>164209</xdr:rowOff>
    </xdr:from>
    <xdr:ext cx="405111" cy="259045"/>
    <xdr:sp macro="" textlink="">
      <xdr:nvSpPr>
        <xdr:cNvPr id="567" name="n_1mainValue【消防施設】&#10;有形固定資産減価償却率"/>
        <xdr:cNvSpPr txBox="1"/>
      </xdr:nvSpPr>
      <xdr:spPr>
        <a:xfrm>
          <a:off x="15266044" y="13365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113591</xdr:rowOff>
    </xdr:from>
    <xdr:ext cx="405111" cy="259045"/>
    <xdr:sp macro="" textlink="">
      <xdr:nvSpPr>
        <xdr:cNvPr id="568" name="n_2mainValue【消防施設】&#10;有形固定資産減価償却率"/>
        <xdr:cNvSpPr txBox="1"/>
      </xdr:nvSpPr>
      <xdr:spPr>
        <a:xfrm>
          <a:off x="14389744" y="1331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9" name="正方形/長方形 56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0" name="正方形/長方形 56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1" name="正方形/長方形 57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2" name="正方形/長方形 57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3" name="正方形/長方形 57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4" name="正方形/長方形 57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5" name="正方形/長方形 57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6" name="正方形/長方形 57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7" name="テキスト ボックス 57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8" name="直線コネクタ 57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79" name="直線コネクタ 57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80" name="テキスト ボックス 57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81" name="直線コネクタ 58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82" name="テキスト ボックス 58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83" name="直線コネクタ 58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84" name="テキスト ボックス 58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85" name="直線コネクタ 58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86" name="テキスト ボックス 58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87" name="直線コネクタ 58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88" name="テキスト ボックス 58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89" name="直線コネクタ 58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90" name="テキスト ボックス 58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1" name="直線コネクタ 5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2" name="テキスト ボックス 59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84</xdr:row>
      <xdr:rowOff>126274</xdr:rowOff>
    </xdr:from>
    <xdr:to>
      <xdr:col>116</xdr:col>
      <xdr:colOff>62864</xdr:colOff>
      <xdr:row>86</xdr:row>
      <xdr:rowOff>129539</xdr:rowOff>
    </xdr:to>
    <xdr:cxnSp macro="">
      <xdr:nvCxnSpPr>
        <xdr:cNvPr id="594" name="直線コネクタ 593"/>
        <xdr:cNvCxnSpPr/>
      </xdr:nvCxnSpPr>
      <xdr:spPr>
        <a:xfrm flipV="1">
          <a:off x="22160864" y="14528074"/>
          <a:ext cx="0" cy="346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133366</xdr:rowOff>
    </xdr:from>
    <xdr:ext cx="469744" cy="259045"/>
    <xdr:sp macro="" textlink="">
      <xdr:nvSpPr>
        <xdr:cNvPr id="595" name="【消防施設】&#10;一人当たり面積最小値テキスト"/>
        <xdr:cNvSpPr txBox="1"/>
      </xdr:nvSpPr>
      <xdr:spPr>
        <a:xfrm>
          <a:off x="22199600" y="1487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129539</xdr:rowOff>
    </xdr:from>
    <xdr:to>
      <xdr:col>116</xdr:col>
      <xdr:colOff>152400</xdr:colOff>
      <xdr:row>86</xdr:row>
      <xdr:rowOff>129539</xdr:rowOff>
    </xdr:to>
    <xdr:cxnSp macro="">
      <xdr:nvCxnSpPr>
        <xdr:cNvPr id="596" name="直線コネクタ 595"/>
        <xdr:cNvCxnSpPr/>
      </xdr:nvCxnSpPr>
      <xdr:spPr>
        <a:xfrm>
          <a:off x="22072600" y="1487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72951</xdr:rowOff>
    </xdr:from>
    <xdr:ext cx="469744" cy="259045"/>
    <xdr:sp macro="" textlink="">
      <xdr:nvSpPr>
        <xdr:cNvPr id="597" name="【消防施設】&#10;一人当たり面積最大値テキスト"/>
        <xdr:cNvSpPr txBox="1"/>
      </xdr:nvSpPr>
      <xdr:spPr>
        <a:xfrm>
          <a:off x="22199600" y="14303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84</xdr:row>
      <xdr:rowOff>126274</xdr:rowOff>
    </xdr:from>
    <xdr:to>
      <xdr:col>116</xdr:col>
      <xdr:colOff>152400</xdr:colOff>
      <xdr:row>84</xdr:row>
      <xdr:rowOff>126274</xdr:rowOff>
    </xdr:to>
    <xdr:cxnSp macro="">
      <xdr:nvCxnSpPr>
        <xdr:cNvPr id="598" name="直線コネクタ 597"/>
        <xdr:cNvCxnSpPr/>
      </xdr:nvCxnSpPr>
      <xdr:spPr>
        <a:xfrm>
          <a:off x="22072600" y="14528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168564</xdr:rowOff>
    </xdr:from>
    <xdr:ext cx="469744" cy="259045"/>
    <xdr:sp macro="" textlink="">
      <xdr:nvSpPr>
        <xdr:cNvPr id="599" name="【消防施設】&#10;一人当たり面積平均値テキスト"/>
        <xdr:cNvSpPr txBox="1"/>
      </xdr:nvSpPr>
      <xdr:spPr>
        <a:xfrm>
          <a:off x="22199600" y="14570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145687</xdr:rowOff>
    </xdr:from>
    <xdr:to>
      <xdr:col>116</xdr:col>
      <xdr:colOff>114300</xdr:colOff>
      <xdr:row>86</xdr:row>
      <xdr:rowOff>75837</xdr:rowOff>
    </xdr:to>
    <xdr:sp macro="" textlink="">
      <xdr:nvSpPr>
        <xdr:cNvPr id="600" name="フローチャート: 判断 599"/>
        <xdr:cNvSpPr/>
      </xdr:nvSpPr>
      <xdr:spPr>
        <a:xfrm>
          <a:off x="22110700" y="1471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143511</xdr:rowOff>
    </xdr:from>
    <xdr:to>
      <xdr:col>112</xdr:col>
      <xdr:colOff>38100</xdr:colOff>
      <xdr:row>86</xdr:row>
      <xdr:rowOff>73661</xdr:rowOff>
    </xdr:to>
    <xdr:sp macro="" textlink="">
      <xdr:nvSpPr>
        <xdr:cNvPr id="601" name="フローチャート: 判断 600"/>
        <xdr:cNvSpPr/>
      </xdr:nvSpPr>
      <xdr:spPr>
        <a:xfrm>
          <a:off x="21272500" y="1471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90188</xdr:rowOff>
    </xdr:from>
    <xdr:ext cx="469744" cy="259045"/>
    <xdr:sp macro="" textlink="">
      <xdr:nvSpPr>
        <xdr:cNvPr id="602" name="n_1aveValue【消防施設】&#10;一人当たり面積"/>
        <xdr:cNvSpPr txBox="1"/>
      </xdr:nvSpPr>
      <xdr:spPr>
        <a:xfrm>
          <a:off x="21075727" y="14491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127181</xdr:rowOff>
    </xdr:from>
    <xdr:to>
      <xdr:col>107</xdr:col>
      <xdr:colOff>101600</xdr:colOff>
      <xdr:row>86</xdr:row>
      <xdr:rowOff>57331</xdr:rowOff>
    </xdr:to>
    <xdr:sp macro="" textlink="">
      <xdr:nvSpPr>
        <xdr:cNvPr id="603" name="フローチャート: 判断 602"/>
        <xdr:cNvSpPr/>
      </xdr:nvSpPr>
      <xdr:spPr>
        <a:xfrm>
          <a:off x="20383500" y="1470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86</xdr:row>
      <xdr:rowOff>48458</xdr:rowOff>
    </xdr:from>
    <xdr:ext cx="469744" cy="259045"/>
    <xdr:sp macro="" textlink="">
      <xdr:nvSpPr>
        <xdr:cNvPr id="604" name="n_2aveValue【消防施設】&#10;一人当たり面積"/>
        <xdr:cNvSpPr txBox="1"/>
      </xdr:nvSpPr>
      <xdr:spPr>
        <a:xfrm>
          <a:off x="20199427" y="1479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05" name="テキスト ボックス 60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6" name="テキスト ボックス 60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7" name="テキスト ボックス 60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8" name="テキスト ボックス 60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9" name="テキスト ボックス 60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4718</xdr:rowOff>
    </xdr:from>
    <xdr:to>
      <xdr:col>116</xdr:col>
      <xdr:colOff>114300</xdr:colOff>
      <xdr:row>86</xdr:row>
      <xdr:rowOff>106318</xdr:rowOff>
    </xdr:to>
    <xdr:sp macro="" textlink="">
      <xdr:nvSpPr>
        <xdr:cNvPr id="610" name="楕円 609"/>
        <xdr:cNvSpPr/>
      </xdr:nvSpPr>
      <xdr:spPr>
        <a:xfrm>
          <a:off x="22110700" y="1474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124115</xdr:rowOff>
    </xdr:from>
    <xdr:ext cx="469744" cy="259045"/>
    <xdr:sp macro="" textlink="">
      <xdr:nvSpPr>
        <xdr:cNvPr id="611" name="【消防施設】&#10;一人当たり面積該当値テキスト"/>
        <xdr:cNvSpPr txBox="1"/>
      </xdr:nvSpPr>
      <xdr:spPr>
        <a:xfrm>
          <a:off x="22199600" y="1469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4718</xdr:rowOff>
    </xdr:from>
    <xdr:to>
      <xdr:col>112</xdr:col>
      <xdr:colOff>38100</xdr:colOff>
      <xdr:row>86</xdr:row>
      <xdr:rowOff>106318</xdr:rowOff>
    </xdr:to>
    <xdr:sp macro="" textlink="">
      <xdr:nvSpPr>
        <xdr:cNvPr id="612" name="楕円 611"/>
        <xdr:cNvSpPr/>
      </xdr:nvSpPr>
      <xdr:spPr>
        <a:xfrm>
          <a:off x="21272500" y="1474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55518</xdr:rowOff>
    </xdr:from>
    <xdr:to>
      <xdr:col>116</xdr:col>
      <xdr:colOff>63500</xdr:colOff>
      <xdr:row>86</xdr:row>
      <xdr:rowOff>55518</xdr:rowOff>
    </xdr:to>
    <xdr:cxnSp macro="">
      <xdr:nvCxnSpPr>
        <xdr:cNvPr id="613" name="直線コネクタ 612"/>
        <xdr:cNvCxnSpPr/>
      </xdr:nvCxnSpPr>
      <xdr:spPr>
        <a:xfrm>
          <a:off x="21323300" y="148002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164193</xdr:rowOff>
    </xdr:from>
    <xdr:to>
      <xdr:col>107</xdr:col>
      <xdr:colOff>101600</xdr:colOff>
      <xdr:row>78</xdr:row>
      <xdr:rowOff>94343</xdr:rowOff>
    </xdr:to>
    <xdr:sp macro="" textlink="">
      <xdr:nvSpPr>
        <xdr:cNvPr id="614" name="楕円 613"/>
        <xdr:cNvSpPr/>
      </xdr:nvSpPr>
      <xdr:spPr>
        <a:xfrm>
          <a:off x="20383500" y="1336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43543</xdr:rowOff>
    </xdr:from>
    <xdr:to>
      <xdr:col>111</xdr:col>
      <xdr:colOff>177800</xdr:colOff>
      <xdr:row>86</xdr:row>
      <xdr:rowOff>55518</xdr:rowOff>
    </xdr:to>
    <xdr:cxnSp macro="">
      <xdr:nvCxnSpPr>
        <xdr:cNvPr id="615" name="直線コネクタ 614"/>
        <xdr:cNvCxnSpPr/>
      </xdr:nvCxnSpPr>
      <xdr:spPr>
        <a:xfrm>
          <a:off x="20434300" y="13416643"/>
          <a:ext cx="889000" cy="138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97445</xdr:rowOff>
    </xdr:from>
    <xdr:ext cx="469744" cy="259045"/>
    <xdr:sp macro="" textlink="">
      <xdr:nvSpPr>
        <xdr:cNvPr id="616" name="n_1mainValue【消防施設】&#10;一人当たり面積"/>
        <xdr:cNvSpPr txBox="1"/>
      </xdr:nvSpPr>
      <xdr:spPr>
        <a:xfrm>
          <a:off x="21075727" y="14842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110870</xdr:rowOff>
    </xdr:from>
    <xdr:ext cx="469744" cy="259045"/>
    <xdr:sp macro="" textlink="">
      <xdr:nvSpPr>
        <xdr:cNvPr id="617" name="n_2mainValue【消防施設】&#10;一人当たり面積"/>
        <xdr:cNvSpPr txBox="1"/>
      </xdr:nvSpPr>
      <xdr:spPr>
        <a:xfrm>
          <a:off x="20199427" y="1314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8" name="正方形/長方形 61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9" name="正方形/長方形 61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0" name="正方形/長方形 61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1" name="正方形/長方形 62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2" name="正方形/長方形 62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3" name="正方形/長方形 62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4" name="正方形/長方形 62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5" name="正方形/長方形 62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6" name="テキスト ボックス 62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7" name="直線コネクタ 62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8" name="直線コネクタ 62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9" name="テキスト ボックス 62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0" name="直線コネクタ 62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1" name="テキスト ボックス 63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2" name="直線コネクタ 63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3" name="テキスト ボックス 63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4" name="直線コネクタ 63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5" name="テキスト ボックス 63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6" name="直線コネクタ 63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7" name="テキスト ボックス 63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8" name="直線コネクタ 63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9" name="テキスト ボックス 63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0" name="直線コネクタ 63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1" name="テキスト ボックス 64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81099</xdr:rowOff>
    </xdr:to>
    <xdr:cxnSp macro="">
      <xdr:nvCxnSpPr>
        <xdr:cNvPr id="643" name="直線コネクタ 642"/>
        <xdr:cNvCxnSpPr/>
      </xdr:nvCxnSpPr>
      <xdr:spPr>
        <a:xfrm flipV="1">
          <a:off x="16318864" y="1709057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644" name="【庁舎】&#10;有形固定資産減価償却率最小値テキスト"/>
        <xdr:cNvSpPr txBox="1"/>
      </xdr:nvSpPr>
      <xdr:spPr>
        <a:xfrm>
          <a:off x="163576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645" name="直線コネクタ 644"/>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46"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47" name="直線コネクタ 646"/>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648" name="【庁舎】&#10;有形固定資産減価償却率平均値テキスト"/>
        <xdr:cNvSpPr txBox="1"/>
      </xdr:nvSpPr>
      <xdr:spPr>
        <a:xfrm>
          <a:off x="16357600" y="1775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649" name="フローチャート: 判断 648"/>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650" name="フローチャート: 判断 649"/>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8726</xdr:rowOff>
    </xdr:from>
    <xdr:ext cx="405111" cy="259045"/>
    <xdr:sp macro="" textlink="">
      <xdr:nvSpPr>
        <xdr:cNvPr id="651" name="n_1aveValue【庁舎】&#10;有形固定資産減価償却率"/>
        <xdr:cNvSpPr txBox="1"/>
      </xdr:nvSpPr>
      <xdr:spPr>
        <a:xfrm>
          <a:off x="15266044" y="1783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56424</xdr:rowOff>
    </xdr:from>
    <xdr:to>
      <xdr:col>76</xdr:col>
      <xdr:colOff>165100</xdr:colOff>
      <xdr:row>103</xdr:row>
      <xdr:rowOff>158024</xdr:rowOff>
    </xdr:to>
    <xdr:sp macro="" textlink="">
      <xdr:nvSpPr>
        <xdr:cNvPr id="652" name="フローチャート: 判断 651"/>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149151</xdr:rowOff>
    </xdr:from>
    <xdr:ext cx="405111" cy="259045"/>
    <xdr:sp macro="" textlink="">
      <xdr:nvSpPr>
        <xdr:cNvPr id="653" name="n_2aveValue【庁舎】&#10;有形固定資産減価償却率"/>
        <xdr:cNvSpPr txBox="1"/>
      </xdr:nvSpPr>
      <xdr:spPr>
        <a:xfrm>
          <a:off x="14389744" y="1780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54" name="テキスト ボックス 65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5" name="テキスト ボックス 65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6" name="テキスト ボックス 65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7" name="テキスト ボックス 65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8" name="テキスト ボックス 65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93980</xdr:rowOff>
    </xdr:from>
    <xdr:to>
      <xdr:col>85</xdr:col>
      <xdr:colOff>177800</xdr:colOff>
      <xdr:row>102</xdr:row>
      <xdr:rowOff>24130</xdr:rowOff>
    </xdr:to>
    <xdr:sp macro="" textlink="">
      <xdr:nvSpPr>
        <xdr:cNvPr id="659" name="楕円 658"/>
        <xdr:cNvSpPr/>
      </xdr:nvSpPr>
      <xdr:spPr>
        <a:xfrm>
          <a:off x="16268700" y="1741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116857</xdr:rowOff>
    </xdr:from>
    <xdr:ext cx="405111" cy="259045"/>
    <xdr:sp macro="" textlink="">
      <xdr:nvSpPr>
        <xdr:cNvPr id="660" name="【庁舎】&#10;有形固定資産減価償却率該当値テキスト"/>
        <xdr:cNvSpPr txBox="1"/>
      </xdr:nvSpPr>
      <xdr:spPr>
        <a:xfrm>
          <a:off x="16357600" y="1726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129902</xdr:rowOff>
    </xdr:from>
    <xdr:to>
      <xdr:col>81</xdr:col>
      <xdr:colOff>101600</xdr:colOff>
      <xdr:row>102</xdr:row>
      <xdr:rowOff>60052</xdr:rowOff>
    </xdr:to>
    <xdr:sp macro="" textlink="">
      <xdr:nvSpPr>
        <xdr:cNvPr id="661" name="楕円 660"/>
        <xdr:cNvSpPr/>
      </xdr:nvSpPr>
      <xdr:spPr>
        <a:xfrm>
          <a:off x="15430500" y="1744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144780</xdr:rowOff>
    </xdr:from>
    <xdr:to>
      <xdr:col>85</xdr:col>
      <xdr:colOff>127000</xdr:colOff>
      <xdr:row>102</xdr:row>
      <xdr:rowOff>9252</xdr:rowOff>
    </xdr:to>
    <xdr:cxnSp macro="">
      <xdr:nvCxnSpPr>
        <xdr:cNvPr id="662" name="直線コネクタ 661"/>
        <xdr:cNvCxnSpPr/>
      </xdr:nvCxnSpPr>
      <xdr:spPr>
        <a:xfrm flipV="1">
          <a:off x="15481300" y="17461230"/>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102144</xdr:rowOff>
    </xdr:from>
    <xdr:to>
      <xdr:col>76</xdr:col>
      <xdr:colOff>165100</xdr:colOff>
      <xdr:row>102</xdr:row>
      <xdr:rowOff>32294</xdr:rowOff>
    </xdr:to>
    <xdr:sp macro="" textlink="">
      <xdr:nvSpPr>
        <xdr:cNvPr id="663" name="楕円 662"/>
        <xdr:cNvSpPr/>
      </xdr:nvSpPr>
      <xdr:spPr>
        <a:xfrm>
          <a:off x="14541500" y="1741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152944</xdr:rowOff>
    </xdr:from>
    <xdr:to>
      <xdr:col>81</xdr:col>
      <xdr:colOff>50800</xdr:colOff>
      <xdr:row>102</xdr:row>
      <xdr:rowOff>9252</xdr:rowOff>
    </xdr:to>
    <xdr:cxnSp macro="">
      <xdr:nvCxnSpPr>
        <xdr:cNvPr id="664" name="直線コネクタ 663"/>
        <xdr:cNvCxnSpPr/>
      </xdr:nvCxnSpPr>
      <xdr:spPr>
        <a:xfrm>
          <a:off x="14592300" y="17469394"/>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76579</xdr:rowOff>
    </xdr:from>
    <xdr:ext cx="405111" cy="259045"/>
    <xdr:sp macro="" textlink="">
      <xdr:nvSpPr>
        <xdr:cNvPr id="665" name="n_1mainValue【庁舎】&#10;有形固定資産減価償却率"/>
        <xdr:cNvSpPr txBox="1"/>
      </xdr:nvSpPr>
      <xdr:spPr>
        <a:xfrm>
          <a:off x="15266044" y="17221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48821</xdr:rowOff>
    </xdr:from>
    <xdr:ext cx="405111" cy="259045"/>
    <xdr:sp macro="" textlink="">
      <xdr:nvSpPr>
        <xdr:cNvPr id="666" name="n_2mainValue【庁舎】&#10;有形固定資産減価償却率"/>
        <xdr:cNvSpPr txBox="1"/>
      </xdr:nvSpPr>
      <xdr:spPr>
        <a:xfrm>
          <a:off x="14389744" y="1719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7" name="正方形/長方形 66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8" name="正方形/長方形 66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9" name="正方形/長方形 66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0" name="正方形/長方形 66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1" name="正方形/長方形 67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2" name="正方形/長方形 67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3" name="正方形/長方形 67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4" name="正方形/長方形 67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5" name="テキスト ボックス 67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6" name="直線コネクタ 67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7" name="直線コネクタ 67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8" name="テキスト ボックス 67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9" name="直線コネクタ 67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0" name="テキスト ボックス 67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1" name="直線コネクタ 68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2" name="テキスト ボックス 68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3" name="直線コネクタ 68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4" name="テキスト ボックス 68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5" name="直線コネクタ 68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6" name="テキスト ボックス 68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7" name="直線コネクタ 68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8" name="テキスト ボックス 68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112395</xdr:rowOff>
    </xdr:from>
    <xdr:to>
      <xdr:col>116</xdr:col>
      <xdr:colOff>62864</xdr:colOff>
      <xdr:row>107</xdr:row>
      <xdr:rowOff>68580</xdr:rowOff>
    </xdr:to>
    <xdr:cxnSp macro="">
      <xdr:nvCxnSpPr>
        <xdr:cNvPr id="690" name="直線コネクタ 689"/>
        <xdr:cNvCxnSpPr/>
      </xdr:nvCxnSpPr>
      <xdr:spPr>
        <a:xfrm flipV="1">
          <a:off x="22160864" y="1725739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72407</xdr:rowOff>
    </xdr:from>
    <xdr:ext cx="469744" cy="259045"/>
    <xdr:sp macro="" textlink="">
      <xdr:nvSpPr>
        <xdr:cNvPr id="691" name="【庁舎】&#10;一人当たり面積最小値テキスト"/>
        <xdr:cNvSpPr txBox="1"/>
      </xdr:nvSpPr>
      <xdr:spPr>
        <a:xfrm>
          <a:off x="22199600"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68580</xdr:rowOff>
    </xdr:from>
    <xdr:to>
      <xdr:col>116</xdr:col>
      <xdr:colOff>152400</xdr:colOff>
      <xdr:row>107</xdr:row>
      <xdr:rowOff>68580</xdr:rowOff>
    </xdr:to>
    <xdr:cxnSp macro="">
      <xdr:nvCxnSpPr>
        <xdr:cNvPr id="692" name="直線コネクタ 691"/>
        <xdr:cNvCxnSpPr/>
      </xdr:nvCxnSpPr>
      <xdr:spPr>
        <a:xfrm>
          <a:off x="22072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59072</xdr:rowOff>
    </xdr:from>
    <xdr:ext cx="469744" cy="259045"/>
    <xdr:sp macro="" textlink="">
      <xdr:nvSpPr>
        <xdr:cNvPr id="693" name="【庁舎】&#10;一人当たり面積最大値テキスト"/>
        <xdr:cNvSpPr txBox="1"/>
      </xdr:nvSpPr>
      <xdr:spPr>
        <a:xfrm>
          <a:off x="22199600" y="170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112395</xdr:rowOff>
    </xdr:from>
    <xdr:to>
      <xdr:col>116</xdr:col>
      <xdr:colOff>152400</xdr:colOff>
      <xdr:row>100</xdr:row>
      <xdr:rowOff>112395</xdr:rowOff>
    </xdr:to>
    <xdr:cxnSp macro="">
      <xdr:nvCxnSpPr>
        <xdr:cNvPr id="694" name="直線コネクタ 693"/>
        <xdr:cNvCxnSpPr/>
      </xdr:nvCxnSpPr>
      <xdr:spPr>
        <a:xfrm>
          <a:off x="22072600" y="1725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108602</xdr:rowOff>
    </xdr:from>
    <xdr:ext cx="469744" cy="259045"/>
    <xdr:sp macro="" textlink="">
      <xdr:nvSpPr>
        <xdr:cNvPr id="695" name="【庁舎】&#10;一人当たり面積平均値テキスト"/>
        <xdr:cNvSpPr txBox="1"/>
      </xdr:nvSpPr>
      <xdr:spPr>
        <a:xfrm>
          <a:off x="22199600" y="17939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130175</xdr:rowOff>
    </xdr:from>
    <xdr:to>
      <xdr:col>116</xdr:col>
      <xdr:colOff>114300</xdr:colOff>
      <xdr:row>105</xdr:row>
      <xdr:rowOff>60325</xdr:rowOff>
    </xdr:to>
    <xdr:sp macro="" textlink="">
      <xdr:nvSpPr>
        <xdr:cNvPr id="696" name="フローチャート: 判断 695"/>
        <xdr:cNvSpPr/>
      </xdr:nvSpPr>
      <xdr:spPr>
        <a:xfrm>
          <a:off x="22110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154939</xdr:rowOff>
    </xdr:from>
    <xdr:to>
      <xdr:col>112</xdr:col>
      <xdr:colOff>38100</xdr:colOff>
      <xdr:row>105</xdr:row>
      <xdr:rowOff>85089</xdr:rowOff>
    </xdr:to>
    <xdr:sp macro="" textlink="">
      <xdr:nvSpPr>
        <xdr:cNvPr id="697" name="フローチャート: 判断 696"/>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76216</xdr:rowOff>
    </xdr:from>
    <xdr:ext cx="469744" cy="259045"/>
    <xdr:sp macro="" textlink="">
      <xdr:nvSpPr>
        <xdr:cNvPr id="698" name="n_1aveValue【庁舎】&#10;一人当たり面積"/>
        <xdr:cNvSpPr txBox="1"/>
      </xdr:nvSpPr>
      <xdr:spPr>
        <a:xfrm>
          <a:off x="21075727" y="1807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46355</xdr:rowOff>
    </xdr:from>
    <xdr:to>
      <xdr:col>107</xdr:col>
      <xdr:colOff>101600</xdr:colOff>
      <xdr:row>105</xdr:row>
      <xdr:rowOff>147955</xdr:rowOff>
    </xdr:to>
    <xdr:sp macro="" textlink="">
      <xdr:nvSpPr>
        <xdr:cNvPr id="699" name="フローチャート: 判断 698"/>
        <xdr:cNvSpPr/>
      </xdr:nvSpPr>
      <xdr:spPr>
        <a:xfrm>
          <a:off x="20383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139082</xdr:rowOff>
    </xdr:from>
    <xdr:ext cx="469744" cy="259045"/>
    <xdr:sp macro="" textlink="">
      <xdr:nvSpPr>
        <xdr:cNvPr id="700" name="n_2aveValue【庁舎】&#10;一人当たり面積"/>
        <xdr:cNvSpPr txBox="1"/>
      </xdr:nvSpPr>
      <xdr:spPr>
        <a:xfrm>
          <a:off x="20199427" y="1814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01" name="テキスト ボックス 7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2" name="テキスト ボックス 7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3" name="テキスト ボックス 7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4" name="テキスト ボックス 7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5" name="テキスト ボックス 7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80645</xdr:rowOff>
    </xdr:from>
    <xdr:to>
      <xdr:col>116</xdr:col>
      <xdr:colOff>114300</xdr:colOff>
      <xdr:row>104</xdr:row>
      <xdr:rowOff>10795</xdr:rowOff>
    </xdr:to>
    <xdr:sp macro="" textlink="">
      <xdr:nvSpPr>
        <xdr:cNvPr id="706" name="楕円 705"/>
        <xdr:cNvSpPr/>
      </xdr:nvSpPr>
      <xdr:spPr>
        <a:xfrm>
          <a:off x="22110700" y="1773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103522</xdr:rowOff>
    </xdr:from>
    <xdr:ext cx="469744" cy="259045"/>
    <xdr:sp macro="" textlink="">
      <xdr:nvSpPr>
        <xdr:cNvPr id="707" name="【庁舎】&#10;一人当たり面積該当値テキスト"/>
        <xdr:cNvSpPr txBox="1"/>
      </xdr:nvSpPr>
      <xdr:spPr>
        <a:xfrm>
          <a:off x="22199600" y="1759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90170</xdr:rowOff>
    </xdr:from>
    <xdr:to>
      <xdr:col>112</xdr:col>
      <xdr:colOff>38100</xdr:colOff>
      <xdr:row>104</xdr:row>
      <xdr:rowOff>20320</xdr:rowOff>
    </xdr:to>
    <xdr:sp macro="" textlink="">
      <xdr:nvSpPr>
        <xdr:cNvPr id="708" name="楕円 707"/>
        <xdr:cNvSpPr/>
      </xdr:nvSpPr>
      <xdr:spPr>
        <a:xfrm>
          <a:off x="21272500" y="1774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131445</xdr:rowOff>
    </xdr:from>
    <xdr:to>
      <xdr:col>116</xdr:col>
      <xdr:colOff>63500</xdr:colOff>
      <xdr:row>103</xdr:row>
      <xdr:rowOff>140970</xdr:rowOff>
    </xdr:to>
    <xdr:cxnSp macro="">
      <xdr:nvCxnSpPr>
        <xdr:cNvPr id="709" name="直線コネクタ 708"/>
        <xdr:cNvCxnSpPr/>
      </xdr:nvCxnSpPr>
      <xdr:spPr>
        <a:xfrm flipV="1">
          <a:off x="21323300" y="1779079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116839</xdr:rowOff>
    </xdr:from>
    <xdr:to>
      <xdr:col>107</xdr:col>
      <xdr:colOff>101600</xdr:colOff>
      <xdr:row>105</xdr:row>
      <xdr:rowOff>46989</xdr:rowOff>
    </xdr:to>
    <xdr:sp macro="" textlink="">
      <xdr:nvSpPr>
        <xdr:cNvPr id="710" name="楕円 709"/>
        <xdr:cNvSpPr/>
      </xdr:nvSpPr>
      <xdr:spPr>
        <a:xfrm>
          <a:off x="20383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140970</xdr:rowOff>
    </xdr:from>
    <xdr:to>
      <xdr:col>111</xdr:col>
      <xdr:colOff>177800</xdr:colOff>
      <xdr:row>104</xdr:row>
      <xdr:rowOff>167639</xdr:rowOff>
    </xdr:to>
    <xdr:cxnSp macro="">
      <xdr:nvCxnSpPr>
        <xdr:cNvPr id="711" name="直線コネクタ 710"/>
        <xdr:cNvCxnSpPr/>
      </xdr:nvCxnSpPr>
      <xdr:spPr>
        <a:xfrm flipV="1">
          <a:off x="20434300" y="17800320"/>
          <a:ext cx="889000" cy="19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36847</xdr:rowOff>
    </xdr:from>
    <xdr:ext cx="469744" cy="259045"/>
    <xdr:sp macro="" textlink="">
      <xdr:nvSpPr>
        <xdr:cNvPr id="712" name="n_1mainValue【庁舎】&#10;一人当たり面積"/>
        <xdr:cNvSpPr txBox="1"/>
      </xdr:nvSpPr>
      <xdr:spPr>
        <a:xfrm>
          <a:off x="21075727" y="1752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63516</xdr:rowOff>
    </xdr:from>
    <xdr:ext cx="469744" cy="259045"/>
    <xdr:sp macro="" textlink="">
      <xdr:nvSpPr>
        <xdr:cNvPr id="713" name="n_2mainValue【庁舎】&#10;一人当たり面積"/>
        <xdr:cNvSpPr txBox="1"/>
      </xdr:nvSpPr>
      <xdr:spPr>
        <a:xfrm>
          <a:off x="201994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4" name="正方形/長方形 71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5" name="正方形/長方形 71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6" name="テキスト ボックス 71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「福祉施設」は類似団体平均値より低い水準であるが、各施設全般的に類似団体平均値と比べ高い水準にあり、特に「保健センター・保健所」、「消防施設」などの老朽化が進んでいるのが分かる。</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「消防施設」については、消防団の再編計画を進めるなかで、毎年１か所ずつは更新を図っている。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老朽化の進んでいる施設については、</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公共施設総合管理計画を踏まえ、人口推移、施設の劣化状況等を鑑み、施設の適正化・総量の縮減を考えていかなければならない。</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0.8" zeroHeight="1" x14ac:dyDescent="0.2"/>
  <cols>
    <col min="1" max="11" width="2.109375" style="167" customWidth="1"/>
    <col min="12" max="12" width="2.21875" style="167" customWidth="1"/>
    <col min="13" max="17" width="2.33203125" style="167" customWidth="1"/>
    <col min="18" max="119" width="2.109375" style="167" customWidth="1"/>
    <col min="120" max="16384" width="0" style="167" hidden="1"/>
  </cols>
  <sheetData>
    <row r="1" spans="1:119" ht="33" customHeight="1" x14ac:dyDescent="0.2">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 thickBot="1" x14ac:dyDescent="0.25">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5">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x14ac:dyDescent="0.2">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20742859</v>
      </c>
      <c r="BO4" s="441"/>
      <c r="BP4" s="441"/>
      <c r="BQ4" s="441"/>
      <c r="BR4" s="441"/>
      <c r="BS4" s="441"/>
      <c r="BT4" s="441"/>
      <c r="BU4" s="442"/>
      <c r="BV4" s="440">
        <v>22312173</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9.5</v>
      </c>
      <c r="CU4" s="622"/>
      <c r="CV4" s="622"/>
      <c r="CW4" s="622"/>
      <c r="CX4" s="622"/>
      <c r="CY4" s="622"/>
      <c r="CZ4" s="622"/>
      <c r="DA4" s="623"/>
      <c r="DB4" s="621">
        <v>11</v>
      </c>
      <c r="DC4" s="622"/>
      <c r="DD4" s="622"/>
      <c r="DE4" s="622"/>
      <c r="DF4" s="622"/>
      <c r="DG4" s="622"/>
      <c r="DH4" s="622"/>
      <c r="DI4" s="623"/>
      <c r="DJ4" s="165"/>
      <c r="DK4" s="165"/>
      <c r="DL4" s="165"/>
      <c r="DM4" s="165"/>
      <c r="DN4" s="165"/>
      <c r="DO4" s="165"/>
    </row>
    <row r="5" spans="1:119" ht="18.75" customHeight="1" x14ac:dyDescent="0.2">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19478764</v>
      </c>
      <c r="BO5" s="446"/>
      <c r="BP5" s="446"/>
      <c r="BQ5" s="446"/>
      <c r="BR5" s="446"/>
      <c r="BS5" s="446"/>
      <c r="BT5" s="446"/>
      <c r="BU5" s="447"/>
      <c r="BV5" s="445">
        <v>21008129</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91</v>
      </c>
      <c r="CU5" s="416"/>
      <c r="CV5" s="416"/>
      <c r="CW5" s="416"/>
      <c r="CX5" s="416"/>
      <c r="CY5" s="416"/>
      <c r="CZ5" s="416"/>
      <c r="DA5" s="417"/>
      <c r="DB5" s="415">
        <v>88.1</v>
      </c>
      <c r="DC5" s="416"/>
      <c r="DD5" s="416"/>
      <c r="DE5" s="416"/>
      <c r="DF5" s="416"/>
      <c r="DG5" s="416"/>
      <c r="DH5" s="416"/>
      <c r="DI5" s="417"/>
      <c r="DJ5" s="165"/>
      <c r="DK5" s="165"/>
      <c r="DL5" s="165"/>
      <c r="DM5" s="165"/>
      <c r="DN5" s="165"/>
      <c r="DO5" s="165"/>
    </row>
    <row r="6" spans="1:119" ht="18.75" customHeight="1" x14ac:dyDescent="0.2">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87</v>
      </c>
      <c r="AV6" s="503"/>
      <c r="AW6" s="503"/>
      <c r="AX6" s="503"/>
      <c r="AY6" s="425" t="s">
        <v>95</v>
      </c>
      <c r="AZ6" s="426"/>
      <c r="BA6" s="426"/>
      <c r="BB6" s="426"/>
      <c r="BC6" s="426"/>
      <c r="BD6" s="426"/>
      <c r="BE6" s="426"/>
      <c r="BF6" s="426"/>
      <c r="BG6" s="426"/>
      <c r="BH6" s="426"/>
      <c r="BI6" s="426"/>
      <c r="BJ6" s="426"/>
      <c r="BK6" s="426"/>
      <c r="BL6" s="426"/>
      <c r="BM6" s="427"/>
      <c r="BN6" s="445">
        <v>1264095</v>
      </c>
      <c r="BO6" s="446"/>
      <c r="BP6" s="446"/>
      <c r="BQ6" s="446"/>
      <c r="BR6" s="446"/>
      <c r="BS6" s="446"/>
      <c r="BT6" s="446"/>
      <c r="BU6" s="447"/>
      <c r="BV6" s="445">
        <v>1304044</v>
      </c>
      <c r="BW6" s="446"/>
      <c r="BX6" s="446"/>
      <c r="BY6" s="446"/>
      <c r="BZ6" s="446"/>
      <c r="CA6" s="446"/>
      <c r="CB6" s="446"/>
      <c r="CC6" s="447"/>
      <c r="CD6" s="454" t="s">
        <v>96</v>
      </c>
      <c r="CE6" s="455"/>
      <c r="CF6" s="455"/>
      <c r="CG6" s="455"/>
      <c r="CH6" s="455"/>
      <c r="CI6" s="455"/>
      <c r="CJ6" s="455"/>
      <c r="CK6" s="455"/>
      <c r="CL6" s="455"/>
      <c r="CM6" s="455"/>
      <c r="CN6" s="455"/>
      <c r="CO6" s="455"/>
      <c r="CP6" s="455"/>
      <c r="CQ6" s="455"/>
      <c r="CR6" s="455"/>
      <c r="CS6" s="456"/>
      <c r="CT6" s="595">
        <v>96</v>
      </c>
      <c r="CU6" s="596"/>
      <c r="CV6" s="596"/>
      <c r="CW6" s="596"/>
      <c r="CX6" s="596"/>
      <c r="CY6" s="596"/>
      <c r="CZ6" s="596"/>
      <c r="DA6" s="597"/>
      <c r="DB6" s="595">
        <v>92.7</v>
      </c>
      <c r="DC6" s="596"/>
      <c r="DD6" s="596"/>
      <c r="DE6" s="596"/>
      <c r="DF6" s="596"/>
      <c r="DG6" s="596"/>
      <c r="DH6" s="596"/>
      <c r="DI6" s="597"/>
      <c r="DJ6" s="165"/>
      <c r="DK6" s="165"/>
      <c r="DL6" s="165"/>
      <c r="DM6" s="165"/>
      <c r="DN6" s="165"/>
      <c r="DO6" s="165"/>
    </row>
    <row r="7" spans="1:119" ht="18.75" customHeight="1" x14ac:dyDescent="0.2">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97</v>
      </c>
      <c r="AN7" s="419"/>
      <c r="AO7" s="419"/>
      <c r="AP7" s="419"/>
      <c r="AQ7" s="419"/>
      <c r="AR7" s="419"/>
      <c r="AS7" s="419"/>
      <c r="AT7" s="420"/>
      <c r="AU7" s="502" t="s">
        <v>98</v>
      </c>
      <c r="AV7" s="503"/>
      <c r="AW7" s="503"/>
      <c r="AX7" s="503"/>
      <c r="AY7" s="425" t="s">
        <v>99</v>
      </c>
      <c r="AZ7" s="426"/>
      <c r="BA7" s="426"/>
      <c r="BB7" s="426"/>
      <c r="BC7" s="426"/>
      <c r="BD7" s="426"/>
      <c r="BE7" s="426"/>
      <c r="BF7" s="426"/>
      <c r="BG7" s="426"/>
      <c r="BH7" s="426"/>
      <c r="BI7" s="426"/>
      <c r="BJ7" s="426"/>
      <c r="BK7" s="426"/>
      <c r="BL7" s="426"/>
      <c r="BM7" s="427"/>
      <c r="BN7" s="445">
        <v>295869</v>
      </c>
      <c r="BO7" s="446"/>
      <c r="BP7" s="446"/>
      <c r="BQ7" s="446"/>
      <c r="BR7" s="446"/>
      <c r="BS7" s="446"/>
      <c r="BT7" s="446"/>
      <c r="BU7" s="447"/>
      <c r="BV7" s="445">
        <v>168257</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10147991</v>
      </c>
      <c r="CU7" s="446"/>
      <c r="CV7" s="446"/>
      <c r="CW7" s="446"/>
      <c r="CX7" s="446"/>
      <c r="CY7" s="446"/>
      <c r="CZ7" s="446"/>
      <c r="DA7" s="447"/>
      <c r="DB7" s="445">
        <v>10296337</v>
      </c>
      <c r="DC7" s="446"/>
      <c r="DD7" s="446"/>
      <c r="DE7" s="446"/>
      <c r="DF7" s="446"/>
      <c r="DG7" s="446"/>
      <c r="DH7" s="446"/>
      <c r="DI7" s="447"/>
      <c r="DJ7" s="165"/>
      <c r="DK7" s="165"/>
      <c r="DL7" s="165"/>
      <c r="DM7" s="165"/>
      <c r="DN7" s="165"/>
      <c r="DO7" s="165"/>
    </row>
    <row r="8" spans="1:119" ht="18.75" customHeight="1" thickBot="1" x14ac:dyDescent="0.25">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102</v>
      </c>
      <c r="AV8" s="503"/>
      <c r="AW8" s="503"/>
      <c r="AX8" s="503"/>
      <c r="AY8" s="425" t="s">
        <v>103</v>
      </c>
      <c r="AZ8" s="426"/>
      <c r="BA8" s="426"/>
      <c r="BB8" s="426"/>
      <c r="BC8" s="426"/>
      <c r="BD8" s="426"/>
      <c r="BE8" s="426"/>
      <c r="BF8" s="426"/>
      <c r="BG8" s="426"/>
      <c r="BH8" s="426"/>
      <c r="BI8" s="426"/>
      <c r="BJ8" s="426"/>
      <c r="BK8" s="426"/>
      <c r="BL8" s="426"/>
      <c r="BM8" s="427"/>
      <c r="BN8" s="445">
        <v>968226</v>
      </c>
      <c r="BO8" s="446"/>
      <c r="BP8" s="446"/>
      <c r="BQ8" s="446"/>
      <c r="BR8" s="446"/>
      <c r="BS8" s="446"/>
      <c r="BT8" s="446"/>
      <c r="BU8" s="447"/>
      <c r="BV8" s="445">
        <v>1135787</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0.43</v>
      </c>
      <c r="CU8" s="559"/>
      <c r="CV8" s="559"/>
      <c r="CW8" s="559"/>
      <c r="CX8" s="559"/>
      <c r="CY8" s="559"/>
      <c r="CZ8" s="559"/>
      <c r="DA8" s="560"/>
      <c r="DB8" s="558">
        <v>0.43</v>
      </c>
      <c r="DC8" s="559"/>
      <c r="DD8" s="559"/>
      <c r="DE8" s="559"/>
      <c r="DF8" s="559"/>
      <c r="DG8" s="559"/>
      <c r="DH8" s="559"/>
      <c r="DI8" s="560"/>
      <c r="DJ8" s="165"/>
      <c r="DK8" s="165"/>
      <c r="DL8" s="165"/>
      <c r="DM8" s="165"/>
      <c r="DN8" s="165"/>
      <c r="DO8" s="165"/>
    </row>
    <row r="9" spans="1:119" ht="18.75" customHeight="1" thickBot="1" x14ac:dyDescent="0.25">
      <c r="A9" s="166"/>
      <c r="B9" s="584" t="s">
        <v>105</v>
      </c>
      <c r="C9" s="585"/>
      <c r="D9" s="585"/>
      <c r="E9" s="585"/>
      <c r="F9" s="585"/>
      <c r="G9" s="585"/>
      <c r="H9" s="585"/>
      <c r="I9" s="585"/>
      <c r="J9" s="585"/>
      <c r="K9" s="508"/>
      <c r="L9" s="586" t="s">
        <v>106</v>
      </c>
      <c r="M9" s="587"/>
      <c r="N9" s="587"/>
      <c r="O9" s="587"/>
      <c r="P9" s="587"/>
      <c r="Q9" s="588"/>
      <c r="R9" s="589">
        <v>35141</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102</v>
      </c>
      <c r="AV9" s="503"/>
      <c r="AW9" s="503"/>
      <c r="AX9" s="503"/>
      <c r="AY9" s="425" t="s">
        <v>109</v>
      </c>
      <c r="AZ9" s="426"/>
      <c r="BA9" s="426"/>
      <c r="BB9" s="426"/>
      <c r="BC9" s="426"/>
      <c r="BD9" s="426"/>
      <c r="BE9" s="426"/>
      <c r="BF9" s="426"/>
      <c r="BG9" s="426"/>
      <c r="BH9" s="426"/>
      <c r="BI9" s="426"/>
      <c r="BJ9" s="426"/>
      <c r="BK9" s="426"/>
      <c r="BL9" s="426"/>
      <c r="BM9" s="427"/>
      <c r="BN9" s="445">
        <v>-167561</v>
      </c>
      <c r="BO9" s="446"/>
      <c r="BP9" s="446"/>
      <c r="BQ9" s="446"/>
      <c r="BR9" s="446"/>
      <c r="BS9" s="446"/>
      <c r="BT9" s="446"/>
      <c r="BU9" s="447"/>
      <c r="BV9" s="445">
        <v>111303</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17.100000000000001</v>
      </c>
      <c r="CU9" s="416"/>
      <c r="CV9" s="416"/>
      <c r="CW9" s="416"/>
      <c r="CX9" s="416"/>
      <c r="CY9" s="416"/>
      <c r="CZ9" s="416"/>
      <c r="DA9" s="417"/>
      <c r="DB9" s="415">
        <v>16.899999999999999</v>
      </c>
      <c r="DC9" s="416"/>
      <c r="DD9" s="416"/>
      <c r="DE9" s="416"/>
      <c r="DF9" s="416"/>
      <c r="DG9" s="416"/>
      <c r="DH9" s="416"/>
      <c r="DI9" s="417"/>
      <c r="DJ9" s="165"/>
      <c r="DK9" s="165"/>
      <c r="DL9" s="165"/>
      <c r="DM9" s="165"/>
      <c r="DN9" s="165"/>
      <c r="DO9" s="165"/>
    </row>
    <row r="10" spans="1:119" ht="18.75" customHeight="1" thickBot="1" x14ac:dyDescent="0.25">
      <c r="A10" s="166"/>
      <c r="B10" s="584"/>
      <c r="C10" s="585"/>
      <c r="D10" s="585"/>
      <c r="E10" s="585"/>
      <c r="F10" s="585"/>
      <c r="G10" s="585"/>
      <c r="H10" s="585"/>
      <c r="I10" s="585"/>
      <c r="J10" s="585"/>
      <c r="K10" s="508"/>
      <c r="L10" s="418" t="s">
        <v>111</v>
      </c>
      <c r="M10" s="419"/>
      <c r="N10" s="419"/>
      <c r="O10" s="419"/>
      <c r="P10" s="419"/>
      <c r="Q10" s="420"/>
      <c r="R10" s="421">
        <v>36832</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113</v>
      </c>
      <c r="AV10" s="503"/>
      <c r="AW10" s="503"/>
      <c r="AX10" s="503"/>
      <c r="AY10" s="425" t="s">
        <v>114</v>
      </c>
      <c r="AZ10" s="426"/>
      <c r="BA10" s="426"/>
      <c r="BB10" s="426"/>
      <c r="BC10" s="426"/>
      <c r="BD10" s="426"/>
      <c r="BE10" s="426"/>
      <c r="BF10" s="426"/>
      <c r="BG10" s="426"/>
      <c r="BH10" s="426"/>
      <c r="BI10" s="426"/>
      <c r="BJ10" s="426"/>
      <c r="BK10" s="426"/>
      <c r="BL10" s="426"/>
      <c r="BM10" s="427"/>
      <c r="BN10" s="445">
        <v>978</v>
      </c>
      <c r="BO10" s="446"/>
      <c r="BP10" s="446"/>
      <c r="BQ10" s="446"/>
      <c r="BR10" s="446"/>
      <c r="BS10" s="446"/>
      <c r="BT10" s="446"/>
      <c r="BU10" s="447"/>
      <c r="BV10" s="445">
        <v>907</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5">
      <c r="A11" s="166"/>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119</v>
      </c>
      <c r="AV11" s="503"/>
      <c r="AW11" s="503"/>
      <c r="AX11" s="503"/>
      <c r="AY11" s="425" t="s">
        <v>120</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x14ac:dyDescent="0.2">
      <c r="A12" s="166"/>
      <c r="B12" s="561" t="s">
        <v>124</v>
      </c>
      <c r="C12" s="562"/>
      <c r="D12" s="562"/>
      <c r="E12" s="562"/>
      <c r="F12" s="562"/>
      <c r="G12" s="562"/>
      <c r="H12" s="562"/>
      <c r="I12" s="562"/>
      <c r="J12" s="562"/>
      <c r="K12" s="563"/>
      <c r="L12" s="570" t="s">
        <v>125</v>
      </c>
      <c r="M12" s="571"/>
      <c r="N12" s="571"/>
      <c r="O12" s="571"/>
      <c r="P12" s="571"/>
      <c r="Q12" s="572"/>
      <c r="R12" s="573">
        <v>35432</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102</v>
      </c>
      <c r="AV12" s="503"/>
      <c r="AW12" s="503"/>
      <c r="AX12" s="503"/>
      <c r="AY12" s="425" t="s">
        <v>129</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0</v>
      </c>
      <c r="BW12" s="446"/>
      <c r="BX12" s="446"/>
      <c r="BY12" s="446"/>
      <c r="BZ12" s="446"/>
      <c r="CA12" s="446"/>
      <c r="CB12" s="446"/>
      <c r="CC12" s="447"/>
      <c r="CD12" s="454" t="s">
        <v>130</v>
      </c>
      <c r="CE12" s="455"/>
      <c r="CF12" s="455"/>
      <c r="CG12" s="455"/>
      <c r="CH12" s="455"/>
      <c r="CI12" s="455"/>
      <c r="CJ12" s="455"/>
      <c r="CK12" s="455"/>
      <c r="CL12" s="455"/>
      <c r="CM12" s="455"/>
      <c r="CN12" s="455"/>
      <c r="CO12" s="455"/>
      <c r="CP12" s="455"/>
      <c r="CQ12" s="455"/>
      <c r="CR12" s="455"/>
      <c r="CS12" s="456"/>
      <c r="CT12" s="558" t="s">
        <v>131</v>
      </c>
      <c r="CU12" s="559"/>
      <c r="CV12" s="559"/>
      <c r="CW12" s="559"/>
      <c r="CX12" s="559"/>
      <c r="CY12" s="559"/>
      <c r="CZ12" s="559"/>
      <c r="DA12" s="560"/>
      <c r="DB12" s="558" t="s">
        <v>131</v>
      </c>
      <c r="DC12" s="559"/>
      <c r="DD12" s="559"/>
      <c r="DE12" s="559"/>
      <c r="DF12" s="559"/>
      <c r="DG12" s="559"/>
      <c r="DH12" s="559"/>
      <c r="DI12" s="560"/>
      <c r="DJ12" s="165"/>
      <c r="DK12" s="165"/>
      <c r="DL12" s="165"/>
      <c r="DM12" s="165"/>
      <c r="DN12" s="165"/>
      <c r="DO12" s="165"/>
    </row>
    <row r="13" spans="1:119" ht="18.75" customHeight="1" x14ac:dyDescent="0.2">
      <c r="A13" s="166"/>
      <c r="B13" s="564"/>
      <c r="C13" s="565"/>
      <c r="D13" s="565"/>
      <c r="E13" s="565"/>
      <c r="F13" s="565"/>
      <c r="G13" s="565"/>
      <c r="H13" s="565"/>
      <c r="I13" s="565"/>
      <c r="J13" s="565"/>
      <c r="K13" s="566"/>
      <c r="L13" s="176"/>
      <c r="M13" s="545" t="s">
        <v>132</v>
      </c>
      <c r="N13" s="546"/>
      <c r="O13" s="546"/>
      <c r="P13" s="546"/>
      <c r="Q13" s="547"/>
      <c r="R13" s="548">
        <v>35249</v>
      </c>
      <c r="S13" s="549"/>
      <c r="T13" s="549"/>
      <c r="U13" s="549"/>
      <c r="V13" s="550"/>
      <c r="W13" s="536" t="s">
        <v>133</v>
      </c>
      <c r="X13" s="458"/>
      <c r="Y13" s="458"/>
      <c r="Z13" s="458"/>
      <c r="AA13" s="458"/>
      <c r="AB13" s="459"/>
      <c r="AC13" s="421">
        <v>3294</v>
      </c>
      <c r="AD13" s="422"/>
      <c r="AE13" s="422"/>
      <c r="AF13" s="422"/>
      <c r="AG13" s="423"/>
      <c r="AH13" s="421">
        <v>3432</v>
      </c>
      <c r="AI13" s="422"/>
      <c r="AJ13" s="422"/>
      <c r="AK13" s="422"/>
      <c r="AL13" s="424"/>
      <c r="AM13" s="514" t="s">
        <v>134</v>
      </c>
      <c r="AN13" s="419"/>
      <c r="AO13" s="419"/>
      <c r="AP13" s="419"/>
      <c r="AQ13" s="419"/>
      <c r="AR13" s="419"/>
      <c r="AS13" s="419"/>
      <c r="AT13" s="420"/>
      <c r="AU13" s="502" t="s">
        <v>135</v>
      </c>
      <c r="AV13" s="503"/>
      <c r="AW13" s="503"/>
      <c r="AX13" s="503"/>
      <c r="AY13" s="425" t="s">
        <v>136</v>
      </c>
      <c r="AZ13" s="426"/>
      <c r="BA13" s="426"/>
      <c r="BB13" s="426"/>
      <c r="BC13" s="426"/>
      <c r="BD13" s="426"/>
      <c r="BE13" s="426"/>
      <c r="BF13" s="426"/>
      <c r="BG13" s="426"/>
      <c r="BH13" s="426"/>
      <c r="BI13" s="426"/>
      <c r="BJ13" s="426"/>
      <c r="BK13" s="426"/>
      <c r="BL13" s="426"/>
      <c r="BM13" s="427"/>
      <c r="BN13" s="445">
        <v>-166583</v>
      </c>
      <c r="BO13" s="446"/>
      <c r="BP13" s="446"/>
      <c r="BQ13" s="446"/>
      <c r="BR13" s="446"/>
      <c r="BS13" s="446"/>
      <c r="BT13" s="446"/>
      <c r="BU13" s="447"/>
      <c r="BV13" s="445">
        <v>112210</v>
      </c>
      <c r="BW13" s="446"/>
      <c r="BX13" s="446"/>
      <c r="BY13" s="446"/>
      <c r="BZ13" s="446"/>
      <c r="CA13" s="446"/>
      <c r="CB13" s="446"/>
      <c r="CC13" s="447"/>
      <c r="CD13" s="454" t="s">
        <v>137</v>
      </c>
      <c r="CE13" s="455"/>
      <c r="CF13" s="455"/>
      <c r="CG13" s="455"/>
      <c r="CH13" s="455"/>
      <c r="CI13" s="455"/>
      <c r="CJ13" s="455"/>
      <c r="CK13" s="455"/>
      <c r="CL13" s="455"/>
      <c r="CM13" s="455"/>
      <c r="CN13" s="455"/>
      <c r="CO13" s="455"/>
      <c r="CP13" s="455"/>
      <c r="CQ13" s="455"/>
      <c r="CR13" s="455"/>
      <c r="CS13" s="456"/>
      <c r="CT13" s="415">
        <v>11.2</v>
      </c>
      <c r="CU13" s="416"/>
      <c r="CV13" s="416"/>
      <c r="CW13" s="416"/>
      <c r="CX13" s="416"/>
      <c r="CY13" s="416"/>
      <c r="CZ13" s="416"/>
      <c r="DA13" s="417"/>
      <c r="DB13" s="415">
        <v>11.6</v>
      </c>
      <c r="DC13" s="416"/>
      <c r="DD13" s="416"/>
      <c r="DE13" s="416"/>
      <c r="DF13" s="416"/>
      <c r="DG13" s="416"/>
      <c r="DH13" s="416"/>
      <c r="DI13" s="417"/>
      <c r="DJ13" s="165"/>
      <c r="DK13" s="165"/>
      <c r="DL13" s="165"/>
      <c r="DM13" s="165"/>
      <c r="DN13" s="165"/>
      <c r="DO13" s="165"/>
    </row>
    <row r="14" spans="1:119" ht="18.75" customHeight="1" thickBot="1" x14ac:dyDescent="0.25">
      <c r="A14" s="166"/>
      <c r="B14" s="564"/>
      <c r="C14" s="565"/>
      <c r="D14" s="565"/>
      <c r="E14" s="565"/>
      <c r="F14" s="565"/>
      <c r="G14" s="565"/>
      <c r="H14" s="565"/>
      <c r="I14" s="565"/>
      <c r="J14" s="565"/>
      <c r="K14" s="566"/>
      <c r="L14" s="538" t="s">
        <v>138</v>
      </c>
      <c r="M14" s="579"/>
      <c r="N14" s="579"/>
      <c r="O14" s="579"/>
      <c r="P14" s="579"/>
      <c r="Q14" s="580"/>
      <c r="R14" s="548">
        <v>35871</v>
      </c>
      <c r="S14" s="549"/>
      <c r="T14" s="549"/>
      <c r="U14" s="549"/>
      <c r="V14" s="550"/>
      <c r="W14" s="551"/>
      <c r="X14" s="461"/>
      <c r="Y14" s="461"/>
      <c r="Z14" s="461"/>
      <c r="AA14" s="461"/>
      <c r="AB14" s="462"/>
      <c r="AC14" s="541">
        <v>18.3</v>
      </c>
      <c r="AD14" s="542"/>
      <c r="AE14" s="542"/>
      <c r="AF14" s="542"/>
      <c r="AG14" s="543"/>
      <c r="AH14" s="541">
        <v>18.7</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139</v>
      </c>
      <c r="CE14" s="452"/>
      <c r="CF14" s="452"/>
      <c r="CG14" s="452"/>
      <c r="CH14" s="452"/>
      <c r="CI14" s="452"/>
      <c r="CJ14" s="452"/>
      <c r="CK14" s="452"/>
      <c r="CL14" s="452"/>
      <c r="CM14" s="452"/>
      <c r="CN14" s="452"/>
      <c r="CO14" s="452"/>
      <c r="CP14" s="452"/>
      <c r="CQ14" s="452"/>
      <c r="CR14" s="452"/>
      <c r="CS14" s="453"/>
      <c r="CT14" s="552">
        <v>125.3</v>
      </c>
      <c r="CU14" s="553"/>
      <c r="CV14" s="553"/>
      <c r="CW14" s="553"/>
      <c r="CX14" s="553"/>
      <c r="CY14" s="553"/>
      <c r="CZ14" s="553"/>
      <c r="DA14" s="554"/>
      <c r="DB14" s="552">
        <v>129.19999999999999</v>
      </c>
      <c r="DC14" s="553"/>
      <c r="DD14" s="553"/>
      <c r="DE14" s="553"/>
      <c r="DF14" s="553"/>
      <c r="DG14" s="553"/>
      <c r="DH14" s="553"/>
      <c r="DI14" s="554"/>
      <c r="DJ14" s="165"/>
      <c r="DK14" s="165"/>
      <c r="DL14" s="165"/>
      <c r="DM14" s="165"/>
      <c r="DN14" s="165"/>
      <c r="DO14" s="165"/>
    </row>
    <row r="15" spans="1:119" ht="18.75" customHeight="1" x14ac:dyDescent="0.2">
      <c r="A15" s="166"/>
      <c r="B15" s="564"/>
      <c r="C15" s="565"/>
      <c r="D15" s="565"/>
      <c r="E15" s="565"/>
      <c r="F15" s="565"/>
      <c r="G15" s="565"/>
      <c r="H15" s="565"/>
      <c r="I15" s="565"/>
      <c r="J15" s="565"/>
      <c r="K15" s="566"/>
      <c r="L15" s="176"/>
      <c r="M15" s="545" t="s">
        <v>140</v>
      </c>
      <c r="N15" s="546"/>
      <c r="O15" s="546"/>
      <c r="P15" s="546"/>
      <c r="Q15" s="547"/>
      <c r="R15" s="548">
        <v>35697</v>
      </c>
      <c r="S15" s="549"/>
      <c r="T15" s="549"/>
      <c r="U15" s="549"/>
      <c r="V15" s="550"/>
      <c r="W15" s="536" t="s">
        <v>141</v>
      </c>
      <c r="X15" s="458"/>
      <c r="Y15" s="458"/>
      <c r="Z15" s="458"/>
      <c r="AA15" s="458"/>
      <c r="AB15" s="459"/>
      <c r="AC15" s="421">
        <v>3587</v>
      </c>
      <c r="AD15" s="422"/>
      <c r="AE15" s="422"/>
      <c r="AF15" s="422"/>
      <c r="AG15" s="423"/>
      <c r="AH15" s="421">
        <v>3741</v>
      </c>
      <c r="AI15" s="422"/>
      <c r="AJ15" s="422"/>
      <c r="AK15" s="422"/>
      <c r="AL15" s="424"/>
      <c r="AM15" s="514"/>
      <c r="AN15" s="419"/>
      <c r="AO15" s="419"/>
      <c r="AP15" s="419"/>
      <c r="AQ15" s="419"/>
      <c r="AR15" s="419"/>
      <c r="AS15" s="419"/>
      <c r="AT15" s="420"/>
      <c r="AU15" s="502"/>
      <c r="AV15" s="503"/>
      <c r="AW15" s="503"/>
      <c r="AX15" s="503"/>
      <c r="AY15" s="437" t="s">
        <v>142</v>
      </c>
      <c r="AZ15" s="438"/>
      <c r="BA15" s="438"/>
      <c r="BB15" s="438"/>
      <c r="BC15" s="438"/>
      <c r="BD15" s="438"/>
      <c r="BE15" s="438"/>
      <c r="BF15" s="438"/>
      <c r="BG15" s="438"/>
      <c r="BH15" s="438"/>
      <c r="BI15" s="438"/>
      <c r="BJ15" s="438"/>
      <c r="BK15" s="438"/>
      <c r="BL15" s="438"/>
      <c r="BM15" s="439"/>
      <c r="BN15" s="440">
        <v>3572771</v>
      </c>
      <c r="BO15" s="441"/>
      <c r="BP15" s="441"/>
      <c r="BQ15" s="441"/>
      <c r="BR15" s="441"/>
      <c r="BS15" s="441"/>
      <c r="BT15" s="441"/>
      <c r="BU15" s="442"/>
      <c r="BV15" s="440">
        <v>3612295</v>
      </c>
      <c r="BW15" s="441"/>
      <c r="BX15" s="441"/>
      <c r="BY15" s="441"/>
      <c r="BZ15" s="441"/>
      <c r="CA15" s="441"/>
      <c r="CB15" s="441"/>
      <c r="CC15" s="442"/>
      <c r="CD15" s="555" t="s">
        <v>143</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2">
      <c r="A16" s="166"/>
      <c r="B16" s="564"/>
      <c r="C16" s="565"/>
      <c r="D16" s="565"/>
      <c r="E16" s="565"/>
      <c r="F16" s="565"/>
      <c r="G16" s="565"/>
      <c r="H16" s="565"/>
      <c r="I16" s="565"/>
      <c r="J16" s="565"/>
      <c r="K16" s="566"/>
      <c r="L16" s="538" t="s">
        <v>144</v>
      </c>
      <c r="M16" s="539"/>
      <c r="N16" s="539"/>
      <c r="O16" s="539"/>
      <c r="P16" s="539"/>
      <c r="Q16" s="540"/>
      <c r="R16" s="533" t="s">
        <v>145</v>
      </c>
      <c r="S16" s="534"/>
      <c r="T16" s="534"/>
      <c r="U16" s="534"/>
      <c r="V16" s="535"/>
      <c r="W16" s="551"/>
      <c r="X16" s="461"/>
      <c r="Y16" s="461"/>
      <c r="Z16" s="461"/>
      <c r="AA16" s="461"/>
      <c r="AB16" s="462"/>
      <c r="AC16" s="541">
        <v>20</v>
      </c>
      <c r="AD16" s="542"/>
      <c r="AE16" s="542"/>
      <c r="AF16" s="542"/>
      <c r="AG16" s="543"/>
      <c r="AH16" s="541">
        <v>20.399999999999999</v>
      </c>
      <c r="AI16" s="542"/>
      <c r="AJ16" s="542"/>
      <c r="AK16" s="542"/>
      <c r="AL16" s="544"/>
      <c r="AM16" s="514"/>
      <c r="AN16" s="419"/>
      <c r="AO16" s="419"/>
      <c r="AP16" s="419"/>
      <c r="AQ16" s="419"/>
      <c r="AR16" s="419"/>
      <c r="AS16" s="419"/>
      <c r="AT16" s="420"/>
      <c r="AU16" s="502"/>
      <c r="AV16" s="503"/>
      <c r="AW16" s="503"/>
      <c r="AX16" s="503"/>
      <c r="AY16" s="425" t="s">
        <v>146</v>
      </c>
      <c r="AZ16" s="426"/>
      <c r="BA16" s="426"/>
      <c r="BB16" s="426"/>
      <c r="BC16" s="426"/>
      <c r="BD16" s="426"/>
      <c r="BE16" s="426"/>
      <c r="BF16" s="426"/>
      <c r="BG16" s="426"/>
      <c r="BH16" s="426"/>
      <c r="BI16" s="426"/>
      <c r="BJ16" s="426"/>
      <c r="BK16" s="426"/>
      <c r="BL16" s="426"/>
      <c r="BM16" s="427"/>
      <c r="BN16" s="445">
        <v>8447503</v>
      </c>
      <c r="BO16" s="446"/>
      <c r="BP16" s="446"/>
      <c r="BQ16" s="446"/>
      <c r="BR16" s="446"/>
      <c r="BS16" s="446"/>
      <c r="BT16" s="446"/>
      <c r="BU16" s="447"/>
      <c r="BV16" s="445">
        <v>8421112</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5">
      <c r="A17" s="166"/>
      <c r="B17" s="567"/>
      <c r="C17" s="568"/>
      <c r="D17" s="568"/>
      <c r="E17" s="568"/>
      <c r="F17" s="568"/>
      <c r="G17" s="568"/>
      <c r="H17" s="568"/>
      <c r="I17" s="568"/>
      <c r="J17" s="568"/>
      <c r="K17" s="569"/>
      <c r="L17" s="181"/>
      <c r="M17" s="530" t="s">
        <v>147</v>
      </c>
      <c r="N17" s="531"/>
      <c r="O17" s="531"/>
      <c r="P17" s="531"/>
      <c r="Q17" s="532"/>
      <c r="R17" s="533" t="s">
        <v>148</v>
      </c>
      <c r="S17" s="534"/>
      <c r="T17" s="534"/>
      <c r="U17" s="534"/>
      <c r="V17" s="535"/>
      <c r="W17" s="536" t="s">
        <v>149</v>
      </c>
      <c r="X17" s="458"/>
      <c r="Y17" s="458"/>
      <c r="Z17" s="458"/>
      <c r="AA17" s="458"/>
      <c r="AB17" s="459"/>
      <c r="AC17" s="421">
        <v>11083</v>
      </c>
      <c r="AD17" s="422"/>
      <c r="AE17" s="422"/>
      <c r="AF17" s="422"/>
      <c r="AG17" s="423"/>
      <c r="AH17" s="421">
        <v>11141</v>
      </c>
      <c r="AI17" s="422"/>
      <c r="AJ17" s="422"/>
      <c r="AK17" s="422"/>
      <c r="AL17" s="424"/>
      <c r="AM17" s="514"/>
      <c r="AN17" s="419"/>
      <c r="AO17" s="419"/>
      <c r="AP17" s="419"/>
      <c r="AQ17" s="419"/>
      <c r="AR17" s="419"/>
      <c r="AS17" s="419"/>
      <c r="AT17" s="420"/>
      <c r="AU17" s="502"/>
      <c r="AV17" s="503"/>
      <c r="AW17" s="503"/>
      <c r="AX17" s="503"/>
      <c r="AY17" s="425" t="s">
        <v>150</v>
      </c>
      <c r="AZ17" s="426"/>
      <c r="BA17" s="426"/>
      <c r="BB17" s="426"/>
      <c r="BC17" s="426"/>
      <c r="BD17" s="426"/>
      <c r="BE17" s="426"/>
      <c r="BF17" s="426"/>
      <c r="BG17" s="426"/>
      <c r="BH17" s="426"/>
      <c r="BI17" s="426"/>
      <c r="BJ17" s="426"/>
      <c r="BK17" s="426"/>
      <c r="BL17" s="426"/>
      <c r="BM17" s="427"/>
      <c r="BN17" s="445">
        <v>4511922</v>
      </c>
      <c r="BO17" s="446"/>
      <c r="BP17" s="446"/>
      <c r="BQ17" s="446"/>
      <c r="BR17" s="446"/>
      <c r="BS17" s="446"/>
      <c r="BT17" s="446"/>
      <c r="BU17" s="447"/>
      <c r="BV17" s="445">
        <v>4561943</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5">
      <c r="A18" s="166"/>
      <c r="B18" s="507" t="s">
        <v>151</v>
      </c>
      <c r="C18" s="508"/>
      <c r="D18" s="508"/>
      <c r="E18" s="509"/>
      <c r="F18" s="509"/>
      <c r="G18" s="509"/>
      <c r="H18" s="509"/>
      <c r="I18" s="509"/>
      <c r="J18" s="509"/>
      <c r="K18" s="509"/>
      <c r="L18" s="510">
        <v>289.8</v>
      </c>
      <c r="M18" s="510"/>
      <c r="N18" s="510"/>
      <c r="O18" s="510"/>
      <c r="P18" s="510"/>
      <c r="Q18" s="510"/>
      <c r="R18" s="511"/>
      <c r="S18" s="511"/>
      <c r="T18" s="511"/>
      <c r="U18" s="511"/>
      <c r="V18" s="512"/>
      <c r="W18" s="526"/>
      <c r="X18" s="527"/>
      <c r="Y18" s="527"/>
      <c r="Z18" s="527"/>
      <c r="AA18" s="527"/>
      <c r="AB18" s="537"/>
      <c r="AC18" s="409">
        <v>61.7</v>
      </c>
      <c r="AD18" s="410"/>
      <c r="AE18" s="410"/>
      <c r="AF18" s="410"/>
      <c r="AG18" s="513"/>
      <c r="AH18" s="409">
        <v>60.8</v>
      </c>
      <c r="AI18" s="410"/>
      <c r="AJ18" s="410"/>
      <c r="AK18" s="410"/>
      <c r="AL18" s="411"/>
      <c r="AM18" s="514"/>
      <c r="AN18" s="419"/>
      <c r="AO18" s="419"/>
      <c r="AP18" s="419"/>
      <c r="AQ18" s="419"/>
      <c r="AR18" s="419"/>
      <c r="AS18" s="419"/>
      <c r="AT18" s="420"/>
      <c r="AU18" s="502"/>
      <c r="AV18" s="503"/>
      <c r="AW18" s="503"/>
      <c r="AX18" s="503"/>
      <c r="AY18" s="425" t="s">
        <v>152</v>
      </c>
      <c r="AZ18" s="426"/>
      <c r="BA18" s="426"/>
      <c r="BB18" s="426"/>
      <c r="BC18" s="426"/>
      <c r="BD18" s="426"/>
      <c r="BE18" s="426"/>
      <c r="BF18" s="426"/>
      <c r="BG18" s="426"/>
      <c r="BH18" s="426"/>
      <c r="BI18" s="426"/>
      <c r="BJ18" s="426"/>
      <c r="BK18" s="426"/>
      <c r="BL18" s="426"/>
      <c r="BM18" s="427"/>
      <c r="BN18" s="445">
        <v>9318464</v>
      </c>
      <c r="BO18" s="446"/>
      <c r="BP18" s="446"/>
      <c r="BQ18" s="446"/>
      <c r="BR18" s="446"/>
      <c r="BS18" s="446"/>
      <c r="BT18" s="446"/>
      <c r="BU18" s="447"/>
      <c r="BV18" s="445">
        <v>9080315</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5">
      <c r="A19" s="166"/>
      <c r="B19" s="507" t="s">
        <v>153</v>
      </c>
      <c r="C19" s="508"/>
      <c r="D19" s="508"/>
      <c r="E19" s="509"/>
      <c r="F19" s="509"/>
      <c r="G19" s="509"/>
      <c r="H19" s="509"/>
      <c r="I19" s="509"/>
      <c r="J19" s="509"/>
      <c r="K19" s="509"/>
      <c r="L19" s="515">
        <v>121</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154</v>
      </c>
      <c r="AZ19" s="426"/>
      <c r="BA19" s="426"/>
      <c r="BB19" s="426"/>
      <c r="BC19" s="426"/>
      <c r="BD19" s="426"/>
      <c r="BE19" s="426"/>
      <c r="BF19" s="426"/>
      <c r="BG19" s="426"/>
      <c r="BH19" s="426"/>
      <c r="BI19" s="426"/>
      <c r="BJ19" s="426"/>
      <c r="BK19" s="426"/>
      <c r="BL19" s="426"/>
      <c r="BM19" s="427"/>
      <c r="BN19" s="445">
        <v>12787614</v>
      </c>
      <c r="BO19" s="446"/>
      <c r="BP19" s="446"/>
      <c r="BQ19" s="446"/>
      <c r="BR19" s="446"/>
      <c r="BS19" s="446"/>
      <c r="BT19" s="446"/>
      <c r="BU19" s="447"/>
      <c r="BV19" s="445">
        <v>12793259</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5">
      <c r="A20" s="166"/>
      <c r="B20" s="507" t="s">
        <v>155</v>
      </c>
      <c r="C20" s="508"/>
      <c r="D20" s="508"/>
      <c r="E20" s="509"/>
      <c r="F20" s="509"/>
      <c r="G20" s="509"/>
      <c r="H20" s="509"/>
      <c r="I20" s="509"/>
      <c r="J20" s="509"/>
      <c r="K20" s="509"/>
      <c r="L20" s="515">
        <v>12961</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2">
      <c r="A21" s="166"/>
      <c r="B21" s="504" t="s">
        <v>156</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5">
      <c r="A22" s="166"/>
      <c r="B22" s="474" t="s">
        <v>157</v>
      </c>
      <c r="C22" s="475"/>
      <c r="D22" s="476"/>
      <c r="E22" s="483" t="s">
        <v>1</v>
      </c>
      <c r="F22" s="458"/>
      <c r="G22" s="458"/>
      <c r="H22" s="458"/>
      <c r="I22" s="458"/>
      <c r="J22" s="458"/>
      <c r="K22" s="459"/>
      <c r="L22" s="483" t="s">
        <v>158</v>
      </c>
      <c r="M22" s="458"/>
      <c r="N22" s="458"/>
      <c r="O22" s="458"/>
      <c r="P22" s="459"/>
      <c r="Q22" s="468" t="s">
        <v>159</v>
      </c>
      <c r="R22" s="469"/>
      <c r="S22" s="469"/>
      <c r="T22" s="469"/>
      <c r="U22" s="469"/>
      <c r="V22" s="484"/>
      <c r="W22" s="486" t="s">
        <v>160</v>
      </c>
      <c r="X22" s="475"/>
      <c r="Y22" s="476"/>
      <c r="Z22" s="483" t="s">
        <v>1</v>
      </c>
      <c r="AA22" s="458"/>
      <c r="AB22" s="458"/>
      <c r="AC22" s="458"/>
      <c r="AD22" s="458"/>
      <c r="AE22" s="458"/>
      <c r="AF22" s="458"/>
      <c r="AG22" s="459"/>
      <c r="AH22" s="457" t="s">
        <v>161</v>
      </c>
      <c r="AI22" s="458"/>
      <c r="AJ22" s="458"/>
      <c r="AK22" s="458"/>
      <c r="AL22" s="459"/>
      <c r="AM22" s="457" t="s">
        <v>162</v>
      </c>
      <c r="AN22" s="463"/>
      <c r="AO22" s="463"/>
      <c r="AP22" s="463"/>
      <c r="AQ22" s="463"/>
      <c r="AR22" s="464"/>
      <c r="AS22" s="468" t="s">
        <v>159</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2">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163</v>
      </c>
      <c r="AZ23" s="438"/>
      <c r="BA23" s="438"/>
      <c r="BB23" s="438"/>
      <c r="BC23" s="438"/>
      <c r="BD23" s="438"/>
      <c r="BE23" s="438"/>
      <c r="BF23" s="438"/>
      <c r="BG23" s="438"/>
      <c r="BH23" s="438"/>
      <c r="BI23" s="438"/>
      <c r="BJ23" s="438"/>
      <c r="BK23" s="438"/>
      <c r="BL23" s="438"/>
      <c r="BM23" s="439"/>
      <c r="BN23" s="445">
        <v>25009471</v>
      </c>
      <c r="BO23" s="446"/>
      <c r="BP23" s="446"/>
      <c r="BQ23" s="446"/>
      <c r="BR23" s="446"/>
      <c r="BS23" s="446"/>
      <c r="BT23" s="446"/>
      <c r="BU23" s="447"/>
      <c r="BV23" s="445">
        <v>23731683</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5">
      <c r="A24" s="166"/>
      <c r="B24" s="477"/>
      <c r="C24" s="478"/>
      <c r="D24" s="479"/>
      <c r="E24" s="418" t="s">
        <v>164</v>
      </c>
      <c r="F24" s="419"/>
      <c r="G24" s="419"/>
      <c r="H24" s="419"/>
      <c r="I24" s="419"/>
      <c r="J24" s="419"/>
      <c r="K24" s="420"/>
      <c r="L24" s="421">
        <v>1</v>
      </c>
      <c r="M24" s="422"/>
      <c r="N24" s="422"/>
      <c r="O24" s="422"/>
      <c r="P24" s="423"/>
      <c r="Q24" s="421">
        <v>7700</v>
      </c>
      <c r="R24" s="422"/>
      <c r="S24" s="422"/>
      <c r="T24" s="422"/>
      <c r="U24" s="422"/>
      <c r="V24" s="423"/>
      <c r="W24" s="487"/>
      <c r="X24" s="478"/>
      <c r="Y24" s="479"/>
      <c r="Z24" s="418" t="s">
        <v>165</v>
      </c>
      <c r="AA24" s="419"/>
      <c r="AB24" s="419"/>
      <c r="AC24" s="419"/>
      <c r="AD24" s="419"/>
      <c r="AE24" s="419"/>
      <c r="AF24" s="419"/>
      <c r="AG24" s="420"/>
      <c r="AH24" s="421">
        <v>316</v>
      </c>
      <c r="AI24" s="422"/>
      <c r="AJ24" s="422"/>
      <c r="AK24" s="422"/>
      <c r="AL24" s="423"/>
      <c r="AM24" s="421">
        <v>962536</v>
      </c>
      <c r="AN24" s="422"/>
      <c r="AO24" s="422"/>
      <c r="AP24" s="422"/>
      <c r="AQ24" s="422"/>
      <c r="AR24" s="423"/>
      <c r="AS24" s="421">
        <v>3046</v>
      </c>
      <c r="AT24" s="422"/>
      <c r="AU24" s="422"/>
      <c r="AV24" s="422"/>
      <c r="AW24" s="422"/>
      <c r="AX24" s="424"/>
      <c r="AY24" s="412" t="s">
        <v>166</v>
      </c>
      <c r="AZ24" s="413"/>
      <c r="BA24" s="413"/>
      <c r="BB24" s="413"/>
      <c r="BC24" s="413"/>
      <c r="BD24" s="413"/>
      <c r="BE24" s="413"/>
      <c r="BF24" s="413"/>
      <c r="BG24" s="413"/>
      <c r="BH24" s="413"/>
      <c r="BI24" s="413"/>
      <c r="BJ24" s="413"/>
      <c r="BK24" s="413"/>
      <c r="BL24" s="413"/>
      <c r="BM24" s="414"/>
      <c r="BN24" s="445">
        <v>11302203</v>
      </c>
      <c r="BO24" s="446"/>
      <c r="BP24" s="446"/>
      <c r="BQ24" s="446"/>
      <c r="BR24" s="446"/>
      <c r="BS24" s="446"/>
      <c r="BT24" s="446"/>
      <c r="BU24" s="447"/>
      <c r="BV24" s="445">
        <v>10793641</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2">
      <c r="A25" s="166"/>
      <c r="B25" s="477"/>
      <c r="C25" s="478"/>
      <c r="D25" s="479"/>
      <c r="E25" s="418" t="s">
        <v>167</v>
      </c>
      <c r="F25" s="419"/>
      <c r="G25" s="419"/>
      <c r="H25" s="419"/>
      <c r="I25" s="419"/>
      <c r="J25" s="419"/>
      <c r="K25" s="420"/>
      <c r="L25" s="421">
        <v>1</v>
      </c>
      <c r="M25" s="422"/>
      <c r="N25" s="422"/>
      <c r="O25" s="422"/>
      <c r="P25" s="423"/>
      <c r="Q25" s="421">
        <v>6200</v>
      </c>
      <c r="R25" s="422"/>
      <c r="S25" s="422"/>
      <c r="T25" s="422"/>
      <c r="U25" s="422"/>
      <c r="V25" s="423"/>
      <c r="W25" s="487"/>
      <c r="X25" s="478"/>
      <c r="Y25" s="479"/>
      <c r="Z25" s="418" t="s">
        <v>168</v>
      </c>
      <c r="AA25" s="419"/>
      <c r="AB25" s="419"/>
      <c r="AC25" s="419"/>
      <c r="AD25" s="419"/>
      <c r="AE25" s="419"/>
      <c r="AF25" s="419"/>
      <c r="AG25" s="420"/>
      <c r="AH25" s="421" t="s">
        <v>131</v>
      </c>
      <c r="AI25" s="422"/>
      <c r="AJ25" s="422"/>
      <c r="AK25" s="422"/>
      <c r="AL25" s="423"/>
      <c r="AM25" s="421" t="s">
        <v>131</v>
      </c>
      <c r="AN25" s="422"/>
      <c r="AO25" s="422"/>
      <c r="AP25" s="422"/>
      <c r="AQ25" s="422"/>
      <c r="AR25" s="423"/>
      <c r="AS25" s="421" t="s">
        <v>131</v>
      </c>
      <c r="AT25" s="422"/>
      <c r="AU25" s="422"/>
      <c r="AV25" s="422"/>
      <c r="AW25" s="422"/>
      <c r="AX25" s="424"/>
      <c r="AY25" s="437" t="s">
        <v>169</v>
      </c>
      <c r="AZ25" s="438"/>
      <c r="BA25" s="438"/>
      <c r="BB25" s="438"/>
      <c r="BC25" s="438"/>
      <c r="BD25" s="438"/>
      <c r="BE25" s="438"/>
      <c r="BF25" s="438"/>
      <c r="BG25" s="438"/>
      <c r="BH25" s="438"/>
      <c r="BI25" s="438"/>
      <c r="BJ25" s="438"/>
      <c r="BK25" s="438"/>
      <c r="BL25" s="438"/>
      <c r="BM25" s="439"/>
      <c r="BN25" s="440">
        <v>252235</v>
      </c>
      <c r="BO25" s="441"/>
      <c r="BP25" s="441"/>
      <c r="BQ25" s="441"/>
      <c r="BR25" s="441"/>
      <c r="BS25" s="441"/>
      <c r="BT25" s="441"/>
      <c r="BU25" s="442"/>
      <c r="BV25" s="440">
        <v>277471</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2">
      <c r="A26" s="166"/>
      <c r="B26" s="477"/>
      <c r="C26" s="478"/>
      <c r="D26" s="479"/>
      <c r="E26" s="418" t="s">
        <v>170</v>
      </c>
      <c r="F26" s="419"/>
      <c r="G26" s="419"/>
      <c r="H26" s="419"/>
      <c r="I26" s="419"/>
      <c r="J26" s="419"/>
      <c r="K26" s="420"/>
      <c r="L26" s="421">
        <v>1</v>
      </c>
      <c r="M26" s="422"/>
      <c r="N26" s="422"/>
      <c r="O26" s="422"/>
      <c r="P26" s="423"/>
      <c r="Q26" s="421">
        <v>5600</v>
      </c>
      <c r="R26" s="422"/>
      <c r="S26" s="422"/>
      <c r="T26" s="422"/>
      <c r="U26" s="422"/>
      <c r="V26" s="423"/>
      <c r="W26" s="487"/>
      <c r="X26" s="478"/>
      <c r="Y26" s="479"/>
      <c r="Z26" s="418" t="s">
        <v>171</v>
      </c>
      <c r="AA26" s="500"/>
      <c r="AB26" s="500"/>
      <c r="AC26" s="500"/>
      <c r="AD26" s="500"/>
      <c r="AE26" s="500"/>
      <c r="AF26" s="500"/>
      <c r="AG26" s="501"/>
      <c r="AH26" s="421">
        <v>20</v>
      </c>
      <c r="AI26" s="422"/>
      <c r="AJ26" s="422"/>
      <c r="AK26" s="422"/>
      <c r="AL26" s="423"/>
      <c r="AM26" s="421">
        <v>53700</v>
      </c>
      <c r="AN26" s="422"/>
      <c r="AO26" s="422"/>
      <c r="AP26" s="422"/>
      <c r="AQ26" s="422"/>
      <c r="AR26" s="423"/>
      <c r="AS26" s="421">
        <v>2685</v>
      </c>
      <c r="AT26" s="422"/>
      <c r="AU26" s="422"/>
      <c r="AV26" s="422"/>
      <c r="AW26" s="422"/>
      <c r="AX26" s="424"/>
      <c r="AY26" s="454" t="s">
        <v>172</v>
      </c>
      <c r="AZ26" s="455"/>
      <c r="BA26" s="455"/>
      <c r="BB26" s="455"/>
      <c r="BC26" s="455"/>
      <c r="BD26" s="455"/>
      <c r="BE26" s="455"/>
      <c r="BF26" s="455"/>
      <c r="BG26" s="455"/>
      <c r="BH26" s="455"/>
      <c r="BI26" s="455"/>
      <c r="BJ26" s="455"/>
      <c r="BK26" s="455"/>
      <c r="BL26" s="455"/>
      <c r="BM26" s="456"/>
      <c r="BN26" s="445" t="s">
        <v>131</v>
      </c>
      <c r="BO26" s="446"/>
      <c r="BP26" s="446"/>
      <c r="BQ26" s="446"/>
      <c r="BR26" s="446"/>
      <c r="BS26" s="446"/>
      <c r="BT26" s="446"/>
      <c r="BU26" s="447"/>
      <c r="BV26" s="445" t="s">
        <v>131</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5">
      <c r="A27" s="166"/>
      <c r="B27" s="477"/>
      <c r="C27" s="478"/>
      <c r="D27" s="479"/>
      <c r="E27" s="418" t="s">
        <v>173</v>
      </c>
      <c r="F27" s="419"/>
      <c r="G27" s="419"/>
      <c r="H27" s="419"/>
      <c r="I27" s="419"/>
      <c r="J27" s="419"/>
      <c r="K27" s="420"/>
      <c r="L27" s="421">
        <v>1</v>
      </c>
      <c r="M27" s="422"/>
      <c r="N27" s="422"/>
      <c r="O27" s="422"/>
      <c r="P27" s="423"/>
      <c r="Q27" s="421">
        <v>3700</v>
      </c>
      <c r="R27" s="422"/>
      <c r="S27" s="422"/>
      <c r="T27" s="422"/>
      <c r="U27" s="422"/>
      <c r="V27" s="423"/>
      <c r="W27" s="487"/>
      <c r="X27" s="478"/>
      <c r="Y27" s="479"/>
      <c r="Z27" s="418" t="s">
        <v>174</v>
      </c>
      <c r="AA27" s="419"/>
      <c r="AB27" s="419"/>
      <c r="AC27" s="419"/>
      <c r="AD27" s="419"/>
      <c r="AE27" s="419"/>
      <c r="AF27" s="419"/>
      <c r="AG27" s="420"/>
      <c r="AH27" s="421">
        <v>4</v>
      </c>
      <c r="AI27" s="422"/>
      <c r="AJ27" s="422"/>
      <c r="AK27" s="422"/>
      <c r="AL27" s="423"/>
      <c r="AM27" s="421">
        <v>12968</v>
      </c>
      <c r="AN27" s="422"/>
      <c r="AO27" s="422"/>
      <c r="AP27" s="422"/>
      <c r="AQ27" s="422"/>
      <c r="AR27" s="423"/>
      <c r="AS27" s="421">
        <v>3242</v>
      </c>
      <c r="AT27" s="422"/>
      <c r="AU27" s="422"/>
      <c r="AV27" s="422"/>
      <c r="AW27" s="422"/>
      <c r="AX27" s="424"/>
      <c r="AY27" s="451" t="s">
        <v>175</v>
      </c>
      <c r="AZ27" s="452"/>
      <c r="BA27" s="452"/>
      <c r="BB27" s="452"/>
      <c r="BC27" s="452"/>
      <c r="BD27" s="452"/>
      <c r="BE27" s="452"/>
      <c r="BF27" s="452"/>
      <c r="BG27" s="452"/>
      <c r="BH27" s="452"/>
      <c r="BI27" s="452"/>
      <c r="BJ27" s="452"/>
      <c r="BK27" s="452"/>
      <c r="BL27" s="452"/>
      <c r="BM27" s="453"/>
      <c r="BN27" s="448">
        <v>1252020</v>
      </c>
      <c r="BO27" s="449"/>
      <c r="BP27" s="449"/>
      <c r="BQ27" s="449"/>
      <c r="BR27" s="449"/>
      <c r="BS27" s="449"/>
      <c r="BT27" s="449"/>
      <c r="BU27" s="450"/>
      <c r="BV27" s="448">
        <v>1252020</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2">
      <c r="A28" s="166"/>
      <c r="B28" s="477"/>
      <c r="C28" s="478"/>
      <c r="D28" s="479"/>
      <c r="E28" s="418" t="s">
        <v>176</v>
      </c>
      <c r="F28" s="419"/>
      <c r="G28" s="419"/>
      <c r="H28" s="419"/>
      <c r="I28" s="419"/>
      <c r="J28" s="419"/>
      <c r="K28" s="420"/>
      <c r="L28" s="421">
        <v>1</v>
      </c>
      <c r="M28" s="422"/>
      <c r="N28" s="422"/>
      <c r="O28" s="422"/>
      <c r="P28" s="423"/>
      <c r="Q28" s="421">
        <v>3450</v>
      </c>
      <c r="R28" s="422"/>
      <c r="S28" s="422"/>
      <c r="T28" s="422"/>
      <c r="U28" s="422"/>
      <c r="V28" s="423"/>
      <c r="W28" s="487"/>
      <c r="X28" s="478"/>
      <c r="Y28" s="479"/>
      <c r="Z28" s="418" t="s">
        <v>177</v>
      </c>
      <c r="AA28" s="419"/>
      <c r="AB28" s="419"/>
      <c r="AC28" s="419"/>
      <c r="AD28" s="419"/>
      <c r="AE28" s="419"/>
      <c r="AF28" s="419"/>
      <c r="AG28" s="420"/>
      <c r="AH28" s="421" t="s">
        <v>131</v>
      </c>
      <c r="AI28" s="422"/>
      <c r="AJ28" s="422"/>
      <c r="AK28" s="422"/>
      <c r="AL28" s="423"/>
      <c r="AM28" s="421" t="s">
        <v>131</v>
      </c>
      <c r="AN28" s="422"/>
      <c r="AO28" s="422"/>
      <c r="AP28" s="422"/>
      <c r="AQ28" s="422"/>
      <c r="AR28" s="423"/>
      <c r="AS28" s="421" t="s">
        <v>131</v>
      </c>
      <c r="AT28" s="422"/>
      <c r="AU28" s="422"/>
      <c r="AV28" s="422"/>
      <c r="AW28" s="422"/>
      <c r="AX28" s="424"/>
      <c r="AY28" s="428" t="s">
        <v>178</v>
      </c>
      <c r="AZ28" s="429"/>
      <c r="BA28" s="429"/>
      <c r="BB28" s="430"/>
      <c r="BC28" s="437" t="s">
        <v>42</v>
      </c>
      <c r="BD28" s="438"/>
      <c r="BE28" s="438"/>
      <c r="BF28" s="438"/>
      <c r="BG28" s="438"/>
      <c r="BH28" s="438"/>
      <c r="BI28" s="438"/>
      <c r="BJ28" s="438"/>
      <c r="BK28" s="438"/>
      <c r="BL28" s="438"/>
      <c r="BM28" s="439"/>
      <c r="BN28" s="440">
        <v>2766184</v>
      </c>
      <c r="BO28" s="441"/>
      <c r="BP28" s="441"/>
      <c r="BQ28" s="441"/>
      <c r="BR28" s="441"/>
      <c r="BS28" s="441"/>
      <c r="BT28" s="441"/>
      <c r="BU28" s="442"/>
      <c r="BV28" s="440">
        <v>2765206</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2">
      <c r="A29" s="166"/>
      <c r="B29" s="477"/>
      <c r="C29" s="478"/>
      <c r="D29" s="479"/>
      <c r="E29" s="418" t="s">
        <v>179</v>
      </c>
      <c r="F29" s="419"/>
      <c r="G29" s="419"/>
      <c r="H29" s="419"/>
      <c r="I29" s="419"/>
      <c r="J29" s="419"/>
      <c r="K29" s="420"/>
      <c r="L29" s="421">
        <v>16</v>
      </c>
      <c r="M29" s="422"/>
      <c r="N29" s="422"/>
      <c r="O29" s="422"/>
      <c r="P29" s="423"/>
      <c r="Q29" s="421">
        <v>3350</v>
      </c>
      <c r="R29" s="422"/>
      <c r="S29" s="422"/>
      <c r="T29" s="422"/>
      <c r="U29" s="422"/>
      <c r="V29" s="423"/>
      <c r="W29" s="488"/>
      <c r="X29" s="489"/>
      <c r="Y29" s="490"/>
      <c r="Z29" s="418" t="s">
        <v>180</v>
      </c>
      <c r="AA29" s="419"/>
      <c r="AB29" s="419"/>
      <c r="AC29" s="419"/>
      <c r="AD29" s="419"/>
      <c r="AE29" s="419"/>
      <c r="AF29" s="419"/>
      <c r="AG29" s="420"/>
      <c r="AH29" s="421">
        <v>320</v>
      </c>
      <c r="AI29" s="422"/>
      <c r="AJ29" s="422"/>
      <c r="AK29" s="422"/>
      <c r="AL29" s="423"/>
      <c r="AM29" s="421">
        <v>975504</v>
      </c>
      <c r="AN29" s="422"/>
      <c r="AO29" s="422"/>
      <c r="AP29" s="422"/>
      <c r="AQ29" s="422"/>
      <c r="AR29" s="423"/>
      <c r="AS29" s="421">
        <v>3048</v>
      </c>
      <c r="AT29" s="422"/>
      <c r="AU29" s="422"/>
      <c r="AV29" s="422"/>
      <c r="AW29" s="422"/>
      <c r="AX29" s="424"/>
      <c r="AY29" s="431"/>
      <c r="AZ29" s="432"/>
      <c r="BA29" s="432"/>
      <c r="BB29" s="433"/>
      <c r="BC29" s="425" t="s">
        <v>181</v>
      </c>
      <c r="BD29" s="426"/>
      <c r="BE29" s="426"/>
      <c r="BF29" s="426"/>
      <c r="BG29" s="426"/>
      <c r="BH29" s="426"/>
      <c r="BI29" s="426"/>
      <c r="BJ29" s="426"/>
      <c r="BK29" s="426"/>
      <c r="BL29" s="426"/>
      <c r="BM29" s="427"/>
      <c r="BN29" s="445">
        <v>803266</v>
      </c>
      <c r="BO29" s="446"/>
      <c r="BP29" s="446"/>
      <c r="BQ29" s="446"/>
      <c r="BR29" s="446"/>
      <c r="BS29" s="446"/>
      <c r="BT29" s="446"/>
      <c r="BU29" s="447"/>
      <c r="BV29" s="445">
        <v>802821</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5">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182</v>
      </c>
      <c r="X30" s="498"/>
      <c r="Y30" s="498"/>
      <c r="Z30" s="498"/>
      <c r="AA30" s="498"/>
      <c r="AB30" s="498"/>
      <c r="AC30" s="498"/>
      <c r="AD30" s="498"/>
      <c r="AE30" s="498"/>
      <c r="AF30" s="498"/>
      <c r="AG30" s="499"/>
      <c r="AH30" s="409">
        <v>97.9</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2172772</v>
      </c>
      <c r="BO30" s="449"/>
      <c r="BP30" s="449"/>
      <c r="BQ30" s="449"/>
      <c r="BR30" s="449"/>
      <c r="BS30" s="449"/>
      <c r="BT30" s="449"/>
      <c r="BU30" s="450"/>
      <c r="BV30" s="448">
        <v>1721747</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2">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2">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2">
      <c r="A33" s="166"/>
      <c r="B33" s="192"/>
      <c r="C33" s="408" t="s">
        <v>189</v>
      </c>
      <c r="D33" s="408"/>
      <c r="E33" s="407" t="s">
        <v>190</v>
      </c>
      <c r="F33" s="407"/>
      <c r="G33" s="407"/>
      <c r="H33" s="407"/>
      <c r="I33" s="407"/>
      <c r="J33" s="407"/>
      <c r="K33" s="407"/>
      <c r="L33" s="407"/>
      <c r="M33" s="407"/>
      <c r="N33" s="407"/>
      <c r="O33" s="407"/>
      <c r="P33" s="407"/>
      <c r="Q33" s="407"/>
      <c r="R33" s="407"/>
      <c r="S33" s="407"/>
      <c r="T33" s="195"/>
      <c r="U33" s="408" t="s">
        <v>189</v>
      </c>
      <c r="V33" s="408"/>
      <c r="W33" s="407" t="s">
        <v>191</v>
      </c>
      <c r="X33" s="407"/>
      <c r="Y33" s="407"/>
      <c r="Z33" s="407"/>
      <c r="AA33" s="407"/>
      <c r="AB33" s="407"/>
      <c r="AC33" s="407"/>
      <c r="AD33" s="407"/>
      <c r="AE33" s="407"/>
      <c r="AF33" s="407"/>
      <c r="AG33" s="407"/>
      <c r="AH33" s="407"/>
      <c r="AI33" s="407"/>
      <c r="AJ33" s="407"/>
      <c r="AK33" s="407"/>
      <c r="AL33" s="195"/>
      <c r="AM33" s="408" t="s">
        <v>189</v>
      </c>
      <c r="AN33" s="408"/>
      <c r="AO33" s="407" t="s">
        <v>190</v>
      </c>
      <c r="AP33" s="407"/>
      <c r="AQ33" s="407"/>
      <c r="AR33" s="407"/>
      <c r="AS33" s="407"/>
      <c r="AT33" s="407"/>
      <c r="AU33" s="407"/>
      <c r="AV33" s="407"/>
      <c r="AW33" s="407"/>
      <c r="AX33" s="407"/>
      <c r="AY33" s="407"/>
      <c r="AZ33" s="407"/>
      <c r="BA33" s="407"/>
      <c r="BB33" s="407"/>
      <c r="BC33" s="407"/>
      <c r="BD33" s="196"/>
      <c r="BE33" s="407" t="s">
        <v>192</v>
      </c>
      <c r="BF33" s="407"/>
      <c r="BG33" s="407" t="s">
        <v>193</v>
      </c>
      <c r="BH33" s="407"/>
      <c r="BI33" s="407"/>
      <c r="BJ33" s="407"/>
      <c r="BK33" s="407"/>
      <c r="BL33" s="407"/>
      <c r="BM33" s="407"/>
      <c r="BN33" s="407"/>
      <c r="BO33" s="407"/>
      <c r="BP33" s="407"/>
      <c r="BQ33" s="407"/>
      <c r="BR33" s="407"/>
      <c r="BS33" s="407"/>
      <c r="BT33" s="407"/>
      <c r="BU33" s="407"/>
      <c r="BV33" s="196"/>
      <c r="BW33" s="408" t="s">
        <v>192</v>
      </c>
      <c r="BX33" s="408"/>
      <c r="BY33" s="407" t="s">
        <v>194</v>
      </c>
      <c r="BZ33" s="407"/>
      <c r="CA33" s="407"/>
      <c r="CB33" s="407"/>
      <c r="CC33" s="407"/>
      <c r="CD33" s="407"/>
      <c r="CE33" s="407"/>
      <c r="CF33" s="407"/>
      <c r="CG33" s="407"/>
      <c r="CH33" s="407"/>
      <c r="CI33" s="407"/>
      <c r="CJ33" s="407"/>
      <c r="CK33" s="407"/>
      <c r="CL33" s="407"/>
      <c r="CM33" s="407"/>
      <c r="CN33" s="195"/>
      <c r="CO33" s="408" t="s">
        <v>189</v>
      </c>
      <c r="CP33" s="408"/>
      <c r="CQ33" s="407" t="s">
        <v>195</v>
      </c>
      <c r="CR33" s="407"/>
      <c r="CS33" s="407"/>
      <c r="CT33" s="407"/>
      <c r="CU33" s="407"/>
      <c r="CV33" s="407"/>
      <c r="CW33" s="407"/>
      <c r="CX33" s="407"/>
      <c r="CY33" s="407"/>
      <c r="CZ33" s="407"/>
      <c r="DA33" s="407"/>
      <c r="DB33" s="407"/>
      <c r="DC33" s="407"/>
      <c r="DD33" s="407"/>
      <c r="DE33" s="407"/>
      <c r="DF33" s="195"/>
      <c r="DG33" s="406" t="s">
        <v>196</v>
      </c>
      <c r="DH33" s="406"/>
      <c r="DI33" s="197"/>
      <c r="DJ33" s="165"/>
      <c r="DK33" s="165"/>
      <c r="DL33" s="165"/>
      <c r="DM33" s="165"/>
      <c r="DN33" s="165"/>
      <c r="DO33" s="165"/>
    </row>
    <row r="34" spans="1:119" ht="32.25" customHeight="1" x14ac:dyDescent="0.2">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7</v>
      </c>
      <c r="AN34" s="404"/>
      <c r="AO34" s="403" t="str">
        <f>IF('各会計、関係団体の財政状況及び健全化判断比率'!B33="","",'各会計、関係団体の財政状況及び健全化判断比率'!B33)</f>
        <v>水道事業会計</v>
      </c>
      <c r="AP34" s="403"/>
      <c r="AQ34" s="403"/>
      <c r="AR34" s="403"/>
      <c r="AS34" s="403"/>
      <c r="AT34" s="403"/>
      <c r="AU34" s="403"/>
      <c r="AV34" s="403"/>
      <c r="AW34" s="403"/>
      <c r="AX34" s="403"/>
      <c r="AY34" s="403"/>
      <c r="AZ34" s="403"/>
      <c r="BA34" s="403"/>
      <c r="BB34" s="403"/>
      <c r="BC34" s="403"/>
      <c r="BD34" s="193"/>
      <c r="BE34" s="404">
        <f>IF(BG34="","",MAX(C34:D43,U34:V43,AM34:AN43)+1)</f>
        <v>10</v>
      </c>
      <c r="BF34" s="404"/>
      <c r="BG34" s="403" t="str">
        <f>IF('各会計、関係団体の財政状況及び健全化判断比率'!B36="","",'各会計、関係団体の財政状況及び健全化判断比率'!B36)</f>
        <v>浄化槽事業特別会計</v>
      </c>
      <c r="BH34" s="403"/>
      <c r="BI34" s="403"/>
      <c r="BJ34" s="403"/>
      <c r="BK34" s="403"/>
      <c r="BL34" s="403"/>
      <c r="BM34" s="403"/>
      <c r="BN34" s="403"/>
      <c r="BO34" s="403"/>
      <c r="BP34" s="403"/>
      <c r="BQ34" s="403"/>
      <c r="BR34" s="403"/>
      <c r="BS34" s="403"/>
      <c r="BT34" s="403"/>
      <c r="BU34" s="403"/>
      <c r="BV34" s="193"/>
      <c r="BW34" s="404">
        <f>IF(BY34="","",MAX(C34:D43,U34:V43,AM34:AN43,BE34:BF43)+1)</f>
        <v>13</v>
      </c>
      <c r="BX34" s="404"/>
      <c r="BY34" s="403" t="str">
        <f>IF('各会計、関係団体の財政状況及び健全化判断比率'!B68="","",'各会計、関係団体の財政状況及び健全化判断比率'!B68)</f>
        <v>東山梨行政事務組合</v>
      </c>
      <c r="BZ34" s="403"/>
      <c r="CA34" s="403"/>
      <c r="CB34" s="403"/>
      <c r="CC34" s="403"/>
      <c r="CD34" s="403"/>
      <c r="CE34" s="403"/>
      <c r="CF34" s="403"/>
      <c r="CG34" s="403"/>
      <c r="CH34" s="403"/>
      <c r="CI34" s="403"/>
      <c r="CJ34" s="403"/>
      <c r="CK34" s="403"/>
      <c r="CL34" s="403"/>
      <c r="CM34" s="403"/>
      <c r="CN34" s="193"/>
      <c r="CO34" s="404">
        <f>IF(CQ34="","",MAX(C34:D43,U34:V43,AM34:AN43,BE34:BF43,BW34:BX43)+1)</f>
        <v>23</v>
      </c>
      <c r="CP34" s="404"/>
      <c r="CQ34" s="403" t="str">
        <f>IF('各会計、関係団体の財政状況及び健全化判断比率'!BS7="","",'各会計、関係団体の財政状況及び健全化判断比率'!BS7)</f>
        <v>山梨市フルーツパーク株式会社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2">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後期高齢者医療特別会計</v>
      </c>
      <c r="X35" s="403"/>
      <c r="Y35" s="403"/>
      <c r="Z35" s="403"/>
      <c r="AA35" s="403"/>
      <c r="AB35" s="403"/>
      <c r="AC35" s="403"/>
      <c r="AD35" s="403"/>
      <c r="AE35" s="403"/>
      <c r="AF35" s="403"/>
      <c r="AG35" s="403"/>
      <c r="AH35" s="403"/>
      <c r="AI35" s="403"/>
      <c r="AJ35" s="403"/>
      <c r="AK35" s="403"/>
      <c r="AL35" s="193"/>
      <c r="AM35" s="404">
        <f t="shared" ref="AM35:AM43" si="0">IF(AO35="","",AM34+1)</f>
        <v>8</v>
      </c>
      <c r="AN35" s="404"/>
      <c r="AO35" s="403" t="str">
        <f>IF('各会計、関係団体の財政状況及び健全化判断比率'!B34="","",'各会計、関係団体の財政状況及び健全化判断比率'!B34)</f>
        <v>病院事業会計</v>
      </c>
      <c r="AP35" s="403"/>
      <c r="AQ35" s="403"/>
      <c r="AR35" s="403"/>
      <c r="AS35" s="403"/>
      <c r="AT35" s="403"/>
      <c r="AU35" s="403"/>
      <c r="AV35" s="403"/>
      <c r="AW35" s="403"/>
      <c r="AX35" s="403"/>
      <c r="AY35" s="403"/>
      <c r="AZ35" s="403"/>
      <c r="BA35" s="403"/>
      <c r="BB35" s="403"/>
      <c r="BC35" s="403"/>
      <c r="BD35" s="193"/>
      <c r="BE35" s="404">
        <f t="shared" ref="BE35:BE43" si="1">IF(BG35="","",BE34+1)</f>
        <v>11</v>
      </c>
      <c r="BF35" s="404"/>
      <c r="BG35" s="403" t="str">
        <f>IF('各会計、関係団体の財政状況及び健全化判断比率'!B37="","",'各会計、関係団体の財政状況及び健全化判断比率'!B37)</f>
        <v>簡易水道事業特別会計</v>
      </c>
      <c r="BH35" s="403"/>
      <c r="BI35" s="403"/>
      <c r="BJ35" s="403"/>
      <c r="BK35" s="403"/>
      <c r="BL35" s="403"/>
      <c r="BM35" s="403"/>
      <c r="BN35" s="403"/>
      <c r="BO35" s="403"/>
      <c r="BP35" s="403"/>
      <c r="BQ35" s="403"/>
      <c r="BR35" s="403"/>
      <c r="BS35" s="403"/>
      <c r="BT35" s="403"/>
      <c r="BU35" s="403"/>
      <c r="BV35" s="193"/>
      <c r="BW35" s="404">
        <f t="shared" ref="BW35:BW43" si="2">IF(BY35="","",BW34+1)</f>
        <v>14</v>
      </c>
      <c r="BX35" s="404"/>
      <c r="BY35" s="403" t="str">
        <f>IF('各会計、関係団体の財政状況及び健全化判断比率'!B69="","",'各会計、関係団体の財政状況及び健全化判断比率'!B69)</f>
        <v>東山梨環境衛生組合</v>
      </c>
      <c r="BZ35" s="403"/>
      <c r="CA35" s="403"/>
      <c r="CB35" s="403"/>
      <c r="CC35" s="403"/>
      <c r="CD35" s="403"/>
      <c r="CE35" s="403"/>
      <c r="CF35" s="403"/>
      <c r="CG35" s="403"/>
      <c r="CH35" s="403"/>
      <c r="CI35" s="403"/>
      <c r="CJ35" s="403"/>
      <c r="CK35" s="403"/>
      <c r="CL35" s="403"/>
      <c r="CM35" s="403"/>
      <c r="CN35" s="193"/>
      <c r="CO35" s="404">
        <f t="shared" ref="CO35:CO43" si="3">IF(CQ35="","",CO34+1)</f>
        <v>24</v>
      </c>
      <c r="CP35" s="404"/>
      <c r="CQ35" s="403" t="str">
        <f>IF('各会計、関係団体の財政状況及び健全化判断比率'!BS8="","",'各会計、関係団体の財政状況及び健全化判断比率'!BS8)</f>
        <v>有限会社みとみ</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2">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交通・火災災害共済事業特別会計</v>
      </c>
      <c r="X36" s="403"/>
      <c r="Y36" s="403"/>
      <c r="Z36" s="403"/>
      <c r="AA36" s="403"/>
      <c r="AB36" s="403"/>
      <c r="AC36" s="403"/>
      <c r="AD36" s="403"/>
      <c r="AE36" s="403"/>
      <c r="AF36" s="403"/>
      <c r="AG36" s="403"/>
      <c r="AH36" s="403"/>
      <c r="AI36" s="403"/>
      <c r="AJ36" s="403"/>
      <c r="AK36" s="403"/>
      <c r="AL36" s="193"/>
      <c r="AM36" s="404">
        <f t="shared" si="0"/>
        <v>9</v>
      </c>
      <c r="AN36" s="404"/>
      <c r="AO36" s="403" t="str">
        <f>IF('各会計、関係団体の財政状況及び健全化判断比率'!B35="","",'各会計、関係団体の財政状況及び健全化判断比率'!B35)</f>
        <v>下水道事業会計</v>
      </c>
      <c r="AP36" s="403"/>
      <c r="AQ36" s="403"/>
      <c r="AR36" s="403"/>
      <c r="AS36" s="403"/>
      <c r="AT36" s="403"/>
      <c r="AU36" s="403"/>
      <c r="AV36" s="403"/>
      <c r="AW36" s="403"/>
      <c r="AX36" s="403"/>
      <c r="AY36" s="403"/>
      <c r="AZ36" s="403"/>
      <c r="BA36" s="403"/>
      <c r="BB36" s="403"/>
      <c r="BC36" s="403"/>
      <c r="BD36" s="193"/>
      <c r="BE36" s="404">
        <f t="shared" si="1"/>
        <v>12</v>
      </c>
      <c r="BF36" s="404"/>
      <c r="BG36" s="403" t="str">
        <f>IF('各会計、関係団体の財政状況及び健全化判断比率'!B38="","",'各会計、関係団体の財政状況及び健全化判断比率'!B38)</f>
        <v>活性化事業特別会計</v>
      </c>
      <c r="BH36" s="403"/>
      <c r="BI36" s="403"/>
      <c r="BJ36" s="403"/>
      <c r="BK36" s="403"/>
      <c r="BL36" s="403"/>
      <c r="BM36" s="403"/>
      <c r="BN36" s="403"/>
      <c r="BO36" s="403"/>
      <c r="BP36" s="403"/>
      <c r="BQ36" s="403"/>
      <c r="BR36" s="403"/>
      <c r="BS36" s="403"/>
      <c r="BT36" s="403"/>
      <c r="BU36" s="403"/>
      <c r="BV36" s="193"/>
      <c r="BW36" s="404">
        <f t="shared" si="2"/>
        <v>15</v>
      </c>
      <c r="BX36" s="404"/>
      <c r="BY36" s="403" t="str">
        <f>IF('各会計、関係団体の財政状況及び健全化判断比率'!B70="","",'各会計、関係団体の財政状況及び健全化判断比率'!B70)</f>
        <v>甲府・峡東地域ごみ処理施設事務組合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2">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5</v>
      </c>
      <c r="V37" s="404"/>
      <c r="W37" s="403" t="str">
        <f>IF('各会計、関係団体の財政状況及び健全化判断比率'!B31="","",'各会計、関係団体の財政状況及び健全化判断比率'!B31)</f>
        <v>介護保険特別会計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16</v>
      </c>
      <c r="BX37" s="404"/>
      <c r="BY37" s="403" t="str">
        <f>IF('各会計、関係団体の財政状況及び健全化判断比率'!B71="","",'各会計、関係団体の財政状況及び健全化判断比率'!B71)</f>
        <v>峡東地域広域水道事業団</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2">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f t="shared" si="4"/>
        <v>6</v>
      </c>
      <c r="V38" s="404"/>
      <c r="W38" s="403" t="str">
        <f>IF('各会計、関係団体の財政状況及び健全化判断比率'!B32="","",'各会計、関係団体の財政状況及び健全化判断比率'!B32)</f>
        <v>居宅介護予防支援事業特別会計</v>
      </c>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17</v>
      </c>
      <c r="BX38" s="404"/>
      <c r="BY38" s="403" t="str">
        <f>IF('各会計、関係団体の財政状況及び健全化判断比率'!B72="","",'各会計、関係団体の財政状況及び健全化判断比率'!B72)</f>
        <v>山梨県後期高齢者医療広域連合（一般会計）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2">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18</v>
      </c>
      <c r="BX39" s="404"/>
      <c r="BY39" s="403" t="str">
        <f>IF('各会計、関係団体の財政状況及び健全化判断比率'!B73="","",'各会計、関係団体の財政状況及び健全化判断比率'!B73)</f>
        <v>山梨県後期高齢者医療広域連合（後期高齢者特別会計）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2">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19</v>
      </c>
      <c r="BX40" s="404"/>
      <c r="BY40" s="403" t="str">
        <f>IF('各会計、関係団体の財政状況及び健全化判断比率'!B74="","",'各会計、関係団体の財政状況及び健全化判断比率'!B74)</f>
        <v>市町村総合事務組合（一般会計）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2">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20</v>
      </c>
      <c r="BX41" s="404"/>
      <c r="BY41" s="403" t="str">
        <f>IF('各会計、関係団体の財政状況及び健全化判断比率'!B75="","",'各会計、関係団体の財政状況及び健全化判断比率'!B75)</f>
        <v>市町村総合事務組合（電子化事業及び会館管理・研修事業特別会計）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2">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21</v>
      </c>
      <c r="BX42" s="404"/>
      <c r="BY42" s="403" t="str">
        <f>IF('各会計、関係団体の財政状況及び健全化判断比率'!B76="","",'各会計、関係団体の財政状況及び健全化判断比率'!B76)</f>
        <v>市町村総合事務組合（一般廃棄物最終処分場事業特別会計）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2">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22</v>
      </c>
      <c r="BX43" s="404"/>
      <c r="BY43" s="403" t="str">
        <f>IF('各会計、関係団体の財政状況及び健全化判断比率'!B77="","",'各会計、関係団体の財政状況及び健全化判断比率'!B77)</f>
        <v>市町村総合事務組合（交通災害共済事業特別会計）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5">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2">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2">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2">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2">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2">
      <c r="E49" s="201" t="s">
        <v>201</v>
      </c>
    </row>
    <row r="50" spans="5:5" x14ac:dyDescent="0.2">
      <c r="E50" s="167" t="s">
        <v>202</v>
      </c>
    </row>
    <row r="51" spans="5:5" x14ac:dyDescent="0.2">
      <c r="E51" s="167" t="s">
        <v>203</v>
      </c>
    </row>
    <row r="52" spans="5:5" x14ac:dyDescent="0.2">
      <c r="E52" s="167" t="s">
        <v>204</v>
      </c>
    </row>
    <row r="53" spans="5:5" x14ac:dyDescent="0.2">
      <c r="E53" s="167" t="s">
        <v>205</v>
      </c>
    </row>
    <row r="54" spans="5:5" x14ac:dyDescent="0.2"/>
    <row r="55" spans="5:5" x14ac:dyDescent="0.2"/>
    <row r="56" spans="5:5" x14ac:dyDescent="0.2"/>
    <row r="57" spans="5:5" hidden="1" x14ac:dyDescent="0.2"/>
    <row r="58" spans="5:5" hidden="1" x14ac:dyDescent="0.2"/>
    <row r="59" spans="5:5" hidden="1" x14ac:dyDescent="0.2"/>
  </sheetData>
  <sheetProtection algorithmName="SHA-512" hashValue="MJBZgLKjgdLAZeHi8AiB1jxcjUY13ijD1vbolsMQGI/FqHH6UweVqKDapbcmWcdkjm9zjLZd3KFkqVxQXKQvEw==" saltValue="ZWb8Wr/FyA6m1dU7a5Q1G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x14ac:dyDescent="0.2"/>
  <cols>
    <col min="1" max="95" width="1.6640625" style="205" customWidth="1"/>
    <col min="96" max="133" width="1.6640625" style="221" customWidth="1"/>
    <col min="134" max="143" width="1.6640625" style="205" customWidth="1"/>
    <col min="144" max="16384" width="0" style="205" hidden="1"/>
  </cols>
  <sheetData>
    <row r="1" spans="2:143" ht="22.5" customHeight="1" thickBot="1" x14ac:dyDescent="0.25">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206</v>
      </c>
      <c r="DI1" s="774"/>
      <c r="DJ1" s="774"/>
      <c r="DK1" s="774"/>
      <c r="DL1" s="774"/>
      <c r="DM1" s="774"/>
      <c r="DN1" s="775"/>
      <c r="DO1" s="205"/>
      <c r="DP1" s="773" t="s">
        <v>207</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2">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715" t="s">
        <v>209</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210</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211</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2">
      <c r="B4" s="715" t="s">
        <v>1</v>
      </c>
      <c r="C4" s="716"/>
      <c r="D4" s="716"/>
      <c r="E4" s="716"/>
      <c r="F4" s="716"/>
      <c r="G4" s="716"/>
      <c r="H4" s="716"/>
      <c r="I4" s="716"/>
      <c r="J4" s="716"/>
      <c r="K4" s="716"/>
      <c r="L4" s="716"/>
      <c r="M4" s="716"/>
      <c r="N4" s="716"/>
      <c r="O4" s="716"/>
      <c r="P4" s="716"/>
      <c r="Q4" s="717"/>
      <c r="R4" s="715" t="s">
        <v>212</v>
      </c>
      <c r="S4" s="716"/>
      <c r="T4" s="716"/>
      <c r="U4" s="716"/>
      <c r="V4" s="716"/>
      <c r="W4" s="716"/>
      <c r="X4" s="716"/>
      <c r="Y4" s="717"/>
      <c r="Z4" s="715" t="s">
        <v>213</v>
      </c>
      <c r="AA4" s="716"/>
      <c r="AB4" s="716"/>
      <c r="AC4" s="717"/>
      <c r="AD4" s="715" t="s">
        <v>214</v>
      </c>
      <c r="AE4" s="716"/>
      <c r="AF4" s="716"/>
      <c r="AG4" s="716"/>
      <c r="AH4" s="716"/>
      <c r="AI4" s="716"/>
      <c r="AJ4" s="716"/>
      <c r="AK4" s="717"/>
      <c r="AL4" s="715" t="s">
        <v>213</v>
      </c>
      <c r="AM4" s="716"/>
      <c r="AN4" s="716"/>
      <c r="AO4" s="717"/>
      <c r="AP4" s="776" t="s">
        <v>215</v>
      </c>
      <c r="AQ4" s="776"/>
      <c r="AR4" s="776"/>
      <c r="AS4" s="776"/>
      <c r="AT4" s="776"/>
      <c r="AU4" s="776"/>
      <c r="AV4" s="776"/>
      <c r="AW4" s="776"/>
      <c r="AX4" s="776"/>
      <c r="AY4" s="776"/>
      <c r="AZ4" s="776"/>
      <c r="BA4" s="776"/>
      <c r="BB4" s="776"/>
      <c r="BC4" s="776"/>
      <c r="BD4" s="776"/>
      <c r="BE4" s="776"/>
      <c r="BF4" s="776"/>
      <c r="BG4" s="776" t="s">
        <v>216</v>
      </c>
      <c r="BH4" s="776"/>
      <c r="BI4" s="776"/>
      <c r="BJ4" s="776"/>
      <c r="BK4" s="776"/>
      <c r="BL4" s="776"/>
      <c r="BM4" s="776"/>
      <c r="BN4" s="776"/>
      <c r="BO4" s="776" t="s">
        <v>213</v>
      </c>
      <c r="BP4" s="776"/>
      <c r="BQ4" s="776"/>
      <c r="BR4" s="776"/>
      <c r="BS4" s="776" t="s">
        <v>217</v>
      </c>
      <c r="BT4" s="776"/>
      <c r="BU4" s="776"/>
      <c r="BV4" s="776"/>
      <c r="BW4" s="776"/>
      <c r="BX4" s="776"/>
      <c r="BY4" s="776"/>
      <c r="BZ4" s="776"/>
      <c r="CA4" s="776"/>
      <c r="CB4" s="776"/>
      <c r="CD4" s="758" t="s">
        <v>218</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2">
      <c r="B5" s="740" t="s">
        <v>219</v>
      </c>
      <c r="C5" s="741"/>
      <c r="D5" s="741"/>
      <c r="E5" s="741"/>
      <c r="F5" s="741"/>
      <c r="G5" s="741"/>
      <c r="H5" s="741"/>
      <c r="I5" s="741"/>
      <c r="J5" s="741"/>
      <c r="K5" s="741"/>
      <c r="L5" s="741"/>
      <c r="M5" s="741"/>
      <c r="N5" s="741"/>
      <c r="O5" s="741"/>
      <c r="P5" s="741"/>
      <c r="Q5" s="742"/>
      <c r="R5" s="706">
        <v>3962053</v>
      </c>
      <c r="S5" s="707"/>
      <c r="T5" s="707"/>
      <c r="U5" s="707"/>
      <c r="V5" s="707"/>
      <c r="W5" s="707"/>
      <c r="X5" s="707"/>
      <c r="Y5" s="753"/>
      <c r="Z5" s="771">
        <v>19.100000000000001</v>
      </c>
      <c r="AA5" s="771"/>
      <c r="AB5" s="771"/>
      <c r="AC5" s="771"/>
      <c r="AD5" s="772">
        <v>3751922</v>
      </c>
      <c r="AE5" s="772"/>
      <c r="AF5" s="772"/>
      <c r="AG5" s="772"/>
      <c r="AH5" s="772"/>
      <c r="AI5" s="772"/>
      <c r="AJ5" s="772"/>
      <c r="AK5" s="772"/>
      <c r="AL5" s="754">
        <v>38.6</v>
      </c>
      <c r="AM5" s="723"/>
      <c r="AN5" s="723"/>
      <c r="AO5" s="755"/>
      <c r="AP5" s="740" t="s">
        <v>220</v>
      </c>
      <c r="AQ5" s="741"/>
      <c r="AR5" s="741"/>
      <c r="AS5" s="741"/>
      <c r="AT5" s="741"/>
      <c r="AU5" s="741"/>
      <c r="AV5" s="741"/>
      <c r="AW5" s="741"/>
      <c r="AX5" s="741"/>
      <c r="AY5" s="741"/>
      <c r="AZ5" s="741"/>
      <c r="BA5" s="741"/>
      <c r="BB5" s="741"/>
      <c r="BC5" s="741"/>
      <c r="BD5" s="741"/>
      <c r="BE5" s="741"/>
      <c r="BF5" s="742"/>
      <c r="BG5" s="641">
        <v>3731323</v>
      </c>
      <c r="BH5" s="644"/>
      <c r="BI5" s="644"/>
      <c r="BJ5" s="644"/>
      <c r="BK5" s="644"/>
      <c r="BL5" s="644"/>
      <c r="BM5" s="644"/>
      <c r="BN5" s="645"/>
      <c r="BO5" s="703">
        <v>94.2</v>
      </c>
      <c r="BP5" s="703"/>
      <c r="BQ5" s="703"/>
      <c r="BR5" s="703"/>
      <c r="BS5" s="704">
        <v>5225</v>
      </c>
      <c r="BT5" s="704"/>
      <c r="BU5" s="704"/>
      <c r="BV5" s="704"/>
      <c r="BW5" s="704"/>
      <c r="BX5" s="704"/>
      <c r="BY5" s="704"/>
      <c r="BZ5" s="704"/>
      <c r="CA5" s="704"/>
      <c r="CB5" s="745"/>
      <c r="CD5" s="758" t="s">
        <v>215</v>
      </c>
      <c r="CE5" s="759"/>
      <c r="CF5" s="759"/>
      <c r="CG5" s="759"/>
      <c r="CH5" s="759"/>
      <c r="CI5" s="759"/>
      <c r="CJ5" s="759"/>
      <c r="CK5" s="759"/>
      <c r="CL5" s="759"/>
      <c r="CM5" s="759"/>
      <c r="CN5" s="759"/>
      <c r="CO5" s="759"/>
      <c r="CP5" s="759"/>
      <c r="CQ5" s="760"/>
      <c r="CR5" s="758" t="s">
        <v>221</v>
      </c>
      <c r="CS5" s="759"/>
      <c r="CT5" s="759"/>
      <c r="CU5" s="759"/>
      <c r="CV5" s="759"/>
      <c r="CW5" s="759"/>
      <c r="CX5" s="759"/>
      <c r="CY5" s="760"/>
      <c r="CZ5" s="758" t="s">
        <v>213</v>
      </c>
      <c r="DA5" s="759"/>
      <c r="DB5" s="759"/>
      <c r="DC5" s="760"/>
      <c r="DD5" s="758" t="s">
        <v>222</v>
      </c>
      <c r="DE5" s="759"/>
      <c r="DF5" s="759"/>
      <c r="DG5" s="759"/>
      <c r="DH5" s="759"/>
      <c r="DI5" s="759"/>
      <c r="DJ5" s="759"/>
      <c r="DK5" s="759"/>
      <c r="DL5" s="759"/>
      <c r="DM5" s="759"/>
      <c r="DN5" s="759"/>
      <c r="DO5" s="759"/>
      <c r="DP5" s="760"/>
      <c r="DQ5" s="758" t="s">
        <v>223</v>
      </c>
      <c r="DR5" s="759"/>
      <c r="DS5" s="759"/>
      <c r="DT5" s="759"/>
      <c r="DU5" s="759"/>
      <c r="DV5" s="759"/>
      <c r="DW5" s="759"/>
      <c r="DX5" s="759"/>
      <c r="DY5" s="759"/>
      <c r="DZ5" s="759"/>
      <c r="EA5" s="759"/>
      <c r="EB5" s="759"/>
      <c r="EC5" s="760"/>
    </row>
    <row r="6" spans="2:143" ht="11.25" customHeight="1" x14ac:dyDescent="0.2">
      <c r="B6" s="638" t="s">
        <v>224</v>
      </c>
      <c r="C6" s="639"/>
      <c r="D6" s="639"/>
      <c r="E6" s="639"/>
      <c r="F6" s="639"/>
      <c r="G6" s="639"/>
      <c r="H6" s="639"/>
      <c r="I6" s="639"/>
      <c r="J6" s="639"/>
      <c r="K6" s="639"/>
      <c r="L6" s="639"/>
      <c r="M6" s="639"/>
      <c r="N6" s="639"/>
      <c r="O6" s="639"/>
      <c r="P6" s="639"/>
      <c r="Q6" s="640"/>
      <c r="R6" s="641">
        <v>139025</v>
      </c>
      <c r="S6" s="644"/>
      <c r="T6" s="644"/>
      <c r="U6" s="644"/>
      <c r="V6" s="644"/>
      <c r="W6" s="644"/>
      <c r="X6" s="644"/>
      <c r="Y6" s="645"/>
      <c r="Z6" s="703">
        <v>0.7</v>
      </c>
      <c r="AA6" s="703"/>
      <c r="AB6" s="703"/>
      <c r="AC6" s="703"/>
      <c r="AD6" s="704">
        <v>139025</v>
      </c>
      <c r="AE6" s="704"/>
      <c r="AF6" s="704"/>
      <c r="AG6" s="704"/>
      <c r="AH6" s="704"/>
      <c r="AI6" s="704"/>
      <c r="AJ6" s="704"/>
      <c r="AK6" s="704"/>
      <c r="AL6" s="646">
        <v>1.4</v>
      </c>
      <c r="AM6" s="647"/>
      <c r="AN6" s="647"/>
      <c r="AO6" s="705"/>
      <c r="AP6" s="638" t="s">
        <v>225</v>
      </c>
      <c r="AQ6" s="639"/>
      <c r="AR6" s="639"/>
      <c r="AS6" s="639"/>
      <c r="AT6" s="639"/>
      <c r="AU6" s="639"/>
      <c r="AV6" s="639"/>
      <c r="AW6" s="639"/>
      <c r="AX6" s="639"/>
      <c r="AY6" s="639"/>
      <c r="AZ6" s="639"/>
      <c r="BA6" s="639"/>
      <c r="BB6" s="639"/>
      <c r="BC6" s="639"/>
      <c r="BD6" s="639"/>
      <c r="BE6" s="639"/>
      <c r="BF6" s="640"/>
      <c r="BG6" s="641">
        <v>3731323</v>
      </c>
      <c r="BH6" s="644"/>
      <c r="BI6" s="644"/>
      <c r="BJ6" s="644"/>
      <c r="BK6" s="644"/>
      <c r="BL6" s="644"/>
      <c r="BM6" s="644"/>
      <c r="BN6" s="645"/>
      <c r="BO6" s="703">
        <v>94.2</v>
      </c>
      <c r="BP6" s="703"/>
      <c r="BQ6" s="703"/>
      <c r="BR6" s="703"/>
      <c r="BS6" s="704">
        <v>5225</v>
      </c>
      <c r="BT6" s="704"/>
      <c r="BU6" s="704"/>
      <c r="BV6" s="704"/>
      <c r="BW6" s="704"/>
      <c r="BX6" s="704"/>
      <c r="BY6" s="704"/>
      <c r="BZ6" s="704"/>
      <c r="CA6" s="704"/>
      <c r="CB6" s="745"/>
      <c r="CD6" s="712" t="s">
        <v>226</v>
      </c>
      <c r="CE6" s="713"/>
      <c r="CF6" s="713"/>
      <c r="CG6" s="713"/>
      <c r="CH6" s="713"/>
      <c r="CI6" s="713"/>
      <c r="CJ6" s="713"/>
      <c r="CK6" s="713"/>
      <c r="CL6" s="713"/>
      <c r="CM6" s="713"/>
      <c r="CN6" s="713"/>
      <c r="CO6" s="713"/>
      <c r="CP6" s="713"/>
      <c r="CQ6" s="714"/>
      <c r="CR6" s="641">
        <v>161903</v>
      </c>
      <c r="CS6" s="644"/>
      <c r="CT6" s="644"/>
      <c r="CU6" s="644"/>
      <c r="CV6" s="644"/>
      <c r="CW6" s="644"/>
      <c r="CX6" s="644"/>
      <c r="CY6" s="645"/>
      <c r="CZ6" s="754">
        <v>0.8</v>
      </c>
      <c r="DA6" s="723"/>
      <c r="DB6" s="723"/>
      <c r="DC6" s="757"/>
      <c r="DD6" s="649" t="s">
        <v>123</v>
      </c>
      <c r="DE6" s="644"/>
      <c r="DF6" s="644"/>
      <c r="DG6" s="644"/>
      <c r="DH6" s="644"/>
      <c r="DI6" s="644"/>
      <c r="DJ6" s="644"/>
      <c r="DK6" s="644"/>
      <c r="DL6" s="644"/>
      <c r="DM6" s="644"/>
      <c r="DN6" s="644"/>
      <c r="DO6" s="644"/>
      <c r="DP6" s="645"/>
      <c r="DQ6" s="649">
        <v>161903</v>
      </c>
      <c r="DR6" s="644"/>
      <c r="DS6" s="644"/>
      <c r="DT6" s="644"/>
      <c r="DU6" s="644"/>
      <c r="DV6" s="644"/>
      <c r="DW6" s="644"/>
      <c r="DX6" s="644"/>
      <c r="DY6" s="644"/>
      <c r="DZ6" s="644"/>
      <c r="EA6" s="644"/>
      <c r="EB6" s="644"/>
      <c r="EC6" s="684"/>
    </row>
    <row r="7" spans="2:143" ht="11.25" customHeight="1" x14ac:dyDescent="0.2">
      <c r="B7" s="638" t="s">
        <v>227</v>
      </c>
      <c r="C7" s="639"/>
      <c r="D7" s="639"/>
      <c r="E7" s="639"/>
      <c r="F7" s="639"/>
      <c r="G7" s="639"/>
      <c r="H7" s="639"/>
      <c r="I7" s="639"/>
      <c r="J7" s="639"/>
      <c r="K7" s="639"/>
      <c r="L7" s="639"/>
      <c r="M7" s="639"/>
      <c r="N7" s="639"/>
      <c r="O7" s="639"/>
      <c r="P7" s="639"/>
      <c r="Q7" s="640"/>
      <c r="R7" s="641">
        <v>6267</v>
      </c>
      <c r="S7" s="644"/>
      <c r="T7" s="644"/>
      <c r="U7" s="644"/>
      <c r="V7" s="644"/>
      <c r="W7" s="644"/>
      <c r="X7" s="644"/>
      <c r="Y7" s="645"/>
      <c r="Z7" s="703">
        <v>0</v>
      </c>
      <c r="AA7" s="703"/>
      <c r="AB7" s="703"/>
      <c r="AC7" s="703"/>
      <c r="AD7" s="704">
        <v>6267</v>
      </c>
      <c r="AE7" s="704"/>
      <c r="AF7" s="704"/>
      <c r="AG7" s="704"/>
      <c r="AH7" s="704"/>
      <c r="AI7" s="704"/>
      <c r="AJ7" s="704"/>
      <c r="AK7" s="704"/>
      <c r="AL7" s="646">
        <v>0.1</v>
      </c>
      <c r="AM7" s="647"/>
      <c r="AN7" s="647"/>
      <c r="AO7" s="705"/>
      <c r="AP7" s="638" t="s">
        <v>228</v>
      </c>
      <c r="AQ7" s="639"/>
      <c r="AR7" s="639"/>
      <c r="AS7" s="639"/>
      <c r="AT7" s="639"/>
      <c r="AU7" s="639"/>
      <c r="AV7" s="639"/>
      <c r="AW7" s="639"/>
      <c r="AX7" s="639"/>
      <c r="AY7" s="639"/>
      <c r="AZ7" s="639"/>
      <c r="BA7" s="639"/>
      <c r="BB7" s="639"/>
      <c r="BC7" s="639"/>
      <c r="BD7" s="639"/>
      <c r="BE7" s="639"/>
      <c r="BF7" s="640"/>
      <c r="BG7" s="641">
        <v>1677745</v>
      </c>
      <c r="BH7" s="644"/>
      <c r="BI7" s="644"/>
      <c r="BJ7" s="644"/>
      <c r="BK7" s="644"/>
      <c r="BL7" s="644"/>
      <c r="BM7" s="644"/>
      <c r="BN7" s="645"/>
      <c r="BO7" s="703">
        <v>42.3</v>
      </c>
      <c r="BP7" s="703"/>
      <c r="BQ7" s="703"/>
      <c r="BR7" s="703"/>
      <c r="BS7" s="704">
        <v>5225</v>
      </c>
      <c r="BT7" s="704"/>
      <c r="BU7" s="704"/>
      <c r="BV7" s="704"/>
      <c r="BW7" s="704"/>
      <c r="BX7" s="704"/>
      <c r="BY7" s="704"/>
      <c r="BZ7" s="704"/>
      <c r="CA7" s="704"/>
      <c r="CB7" s="745"/>
      <c r="CD7" s="685" t="s">
        <v>229</v>
      </c>
      <c r="CE7" s="682"/>
      <c r="CF7" s="682"/>
      <c r="CG7" s="682"/>
      <c r="CH7" s="682"/>
      <c r="CI7" s="682"/>
      <c r="CJ7" s="682"/>
      <c r="CK7" s="682"/>
      <c r="CL7" s="682"/>
      <c r="CM7" s="682"/>
      <c r="CN7" s="682"/>
      <c r="CO7" s="682"/>
      <c r="CP7" s="682"/>
      <c r="CQ7" s="683"/>
      <c r="CR7" s="641">
        <v>2777474</v>
      </c>
      <c r="CS7" s="644"/>
      <c r="CT7" s="644"/>
      <c r="CU7" s="644"/>
      <c r="CV7" s="644"/>
      <c r="CW7" s="644"/>
      <c r="CX7" s="644"/>
      <c r="CY7" s="645"/>
      <c r="CZ7" s="703">
        <v>14.3</v>
      </c>
      <c r="DA7" s="703"/>
      <c r="DB7" s="703"/>
      <c r="DC7" s="703"/>
      <c r="DD7" s="649">
        <v>278520</v>
      </c>
      <c r="DE7" s="644"/>
      <c r="DF7" s="644"/>
      <c r="DG7" s="644"/>
      <c r="DH7" s="644"/>
      <c r="DI7" s="644"/>
      <c r="DJ7" s="644"/>
      <c r="DK7" s="644"/>
      <c r="DL7" s="644"/>
      <c r="DM7" s="644"/>
      <c r="DN7" s="644"/>
      <c r="DO7" s="644"/>
      <c r="DP7" s="645"/>
      <c r="DQ7" s="649">
        <v>1652633</v>
      </c>
      <c r="DR7" s="644"/>
      <c r="DS7" s="644"/>
      <c r="DT7" s="644"/>
      <c r="DU7" s="644"/>
      <c r="DV7" s="644"/>
      <c r="DW7" s="644"/>
      <c r="DX7" s="644"/>
      <c r="DY7" s="644"/>
      <c r="DZ7" s="644"/>
      <c r="EA7" s="644"/>
      <c r="EB7" s="644"/>
      <c r="EC7" s="684"/>
    </row>
    <row r="8" spans="2:143" ht="11.25" customHeight="1" x14ac:dyDescent="0.2">
      <c r="B8" s="638" t="s">
        <v>230</v>
      </c>
      <c r="C8" s="639"/>
      <c r="D8" s="639"/>
      <c r="E8" s="639"/>
      <c r="F8" s="639"/>
      <c r="G8" s="639"/>
      <c r="H8" s="639"/>
      <c r="I8" s="639"/>
      <c r="J8" s="639"/>
      <c r="K8" s="639"/>
      <c r="L8" s="639"/>
      <c r="M8" s="639"/>
      <c r="N8" s="639"/>
      <c r="O8" s="639"/>
      <c r="P8" s="639"/>
      <c r="Q8" s="640"/>
      <c r="R8" s="641">
        <v>16689</v>
      </c>
      <c r="S8" s="644"/>
      <c r="T8" s="644"/>
      <c r="U8" s="644"/>
      <c r="V8" s="644"/>
      <c r="W8" s="644"/>
      <c r="X8" s="644"/>
      <c r="Y8" s="645"/>
      <c r="Z8" s="703">
        <v>0.1</v>
      </c>
      <c r="AA8" s="703"/>
      <c r="AB8" s="703"/>
      <c r="AC8" s="703"/>
      <c r="AD8" s="704">
        <v>16689</v>
      </c>
      <c r="AE8" s="704"/>
      <c r="AF8" s="704"/>
      <c r="AG8" s="704"/>
      <c r="AH8" s="704"/>
      <c r="AI8" s="704"/>
      <c r="AJ8" s="704"/>
      <c r="AK8" s="704"/>
      <c r="AL8" s="646">
        <v>0.2</v>
      </c>
      <c r="AM8" s="647"/>
      <c r="AN8" s="647"/>
      <c r="AO8" s="705"/>
      <c r="AP8" s="638" t="s">
        <v>231</v>
      </c>
      <c r="AQ8" s="639"/>
      <c r="AR8" s="639"/>
      <c r="AS8" s="639"/>
      <c r="AT8" s="639"/>
      <c r="AU8" s="639"/>
      <c r="AV8" s="639"/>
      <c r="AW8" s="639"/>
      <c r="AX8" s="639"/>
      <c r="AY8" s="639"/>
      <c r="AZ8" s="639"/>
      <c r="BA8" s="639"/>
      <c r="BB8" s="639"/>
      <c r="BC8" s="639"/>
      <c r="BD8" s="639"/>
      <c r="BE8" s="639"/>
      <c r="BF8" s="640"/>
      <c r="BG8" s="641">
        <v>61309</v>
      </c>
      <c r="BH8" s="644"/>
      <c r="BI8" s="644"/>
      <c r="BJ8" s="644"/>
      <c r="BK8" s="644"/>
      <c r="BL8" s="644"/>
      <c r="BM8" s="644"/>
      <c r="BN8" s="645"/>
      <c r="BO8" s="703">
        <v>1.5</v>
      </c>
      <c r="BP8" s="703"/>
      <c r="BQ8" s="703"/>
      <c r="BR8" s="703"/>
      <c r="BS8" s="649" t="s">
        <v>123</v>
      </c>
      <c r="BT8" s="644"/>
      <c r="BU8" s="644"/>
      <c r="BV8" s="644"/>
      <c r="BW8" s="644"/>
      <c r="BX8" s="644"/>
      <c r="BY8" s="644"/>
      <c r="BZ8" s="644"/>
      <c r="CA8" s="644"/>
      <c r="CB8" s="684"/>
      <c r="CD8" s="685" t="s">
        <v>232</v>
      </c>
      <c r="CE8" s="682"/>
      <c r="CF8" s="682"/>
      <c r="CG8" s="682"/>
      <c r="CH8" s="682"/>
      <c r="CI8" s="682"/>
      <c r="CJ8" s="682"/>
      <c r="CK8" s="682"/>
      <c r="CL8" s="682"/>
      <c r="CM8" s="682"/>
      <c r="CN8" s="682"/>
      <c r="CO8" s="682"/>
      <c r="CP8" s="682"/>
      <c r="CQ8" s="683"/>
      <c r="CR8" s="641">
        <v>5528202</v>
      </c>
      <c r="CS8" s="644"/>
      <c r="CT8" s="644"/>
      <c r="CU8" s="644"/>
      <c r="CV8" s="644"/>
      <c r="CW8" s="644"/>
      <c r="CX8" s="644"/>
      <c r="CY8" s="645"/>
      <c r="CZ8" s="703">
        <v>28.4</v>
      </c>
      <c r="DA8" s="703"/>
      <c r="DB8" s="703"/>
      <c r="DC8" s="703"/>
      <c r="DD8" s="649">
        <v>47004</v>
      </c>
      <c r="DE8" s="644"/>
      <c r="DF8" s="644"/>
      <c r="DG8" s="644"/>
      <c r="DH8" s="644"/>
      <c r="DI8" s="644"/>
      <c r="DJ8" s="644"/>
      <c r="DK8" s="644"/>
      <c r="DL8" s="644"/>
      <c r="DM8" s="644"/>
      <c r="DN8" s="644"/>
      <c r="DO8" s="644"/>
      <c r="DP8" s="645"/>
      <c r="DQ8" s="649">
        <v>2977742</v>
      </c>
      <c r="DR8" s="644"/>
      <c r="DS8" s="644"/>
      <c r="DT8" s="644"/>
      <c r="DU8" s="644"/>
      <c r="DV8" s="644"/>
      <c r="DW8" s="644"/>
      <c r="DX8" s="644"/>
      <c r="DY8" s="644"/>
      <c r="DZ8" s="644"/>
      <c r="EA8" s="644"/>
      <c r="EB8" s="644"/>
      <c r="EC8" s="684"/>
    </row>
    <row r="9" spans="2:143" ht="11.25" customHeight="1" x14ac:dyDescent="0.2">
      <c r="B9" s="638" t="s">
        <v>233</v>
      </c>
      <c r="C9" s="639"/>
      <c r="D9" s="639"/>
      <c r="E9" s="639"/>
      <c r="F9" s="639"/>
      <c r="G9" s="639"/>
      <c r="H9" s="639"/>
      <c r="I9" s="639"/>
      <c r="J9" s="639"/>
      <c r="K9" s="639"/>
      <c r="L9" s="639"/>
      <c r="M9" s="639"/>
      <c r="N9" s="639"/>
      <c r="O9" s="639"/>
      <c r="P9" s="639"/>
      <c r="Q9" s="640"/>
      <c r="R9" s="641">
        <v>18069</v>
      </c>
      <c r="S9" s="644"/>
      <c r="T9" s="644"/>
      <c r="U9" s="644"/>
      <c r="V9" s="644"/>
      <c r="W9" s="644"/>
      <c r="X9" s="644"/>
      <c r="Y9" s="645"/>
      <c r="Z9" s="703">
        <v>0.1</v>
      </c>
      <c r="AA9" s="703"/>
      <c r="AB9" s="703"/>
      <c r="AC9" s="703"/>
      <c r="AD9" s="704">
        <v>18069</v>
      </c>
      <c r="AE9" s="704"/>
      <c r="AF9" s="704"/>
      <c r="AG9" s="704"/>
      <c r="AH9" s="704"/>
      <c r="AI9" s="704"/>
      <c r="AJ9" s="704"/>
      <c r="AK9" s="704"/>
      <c r="AL9" s="646">
        <v>0.2</v>
      </c>
      <c r="AM9" s="647"/>
      <c r="AN9" s="647"/>
      <c r="AO9" s="705"/>
      <c r="AP9" s="638" t="s">
        <v>234</v>
      </c>
      <c r="AQ9" s="639"/>
      <c r="AR9" s="639"/>
      <c r="AS9" s="639"/>
      <c r="AT9" s="639"/>
      <c r="AU9" s="639"/>
      <c r="AV9" s="639"/>
      <c r="AW9" s="639"/>
      <c r="AX9" s="639"/>
      <c r="AY9" s="639"/>
      <c r="AZ9" s="639"/>
      <c r="BA9" s="639"/>
      <c r="BB9" s="639"/>
      <c r="BC9" s="639"/>
      <c r="BD9" s="639"/>
      <c r="BE9" s="639"/>
      <c r="BF9" s="640"/>
      <c r="BG9" s="641">
        <v>1475540</v>
      </c>
      <c r="BH9" s="644"/>
      <c r="BI9" s="644"/>
      <c r="BJ9" s="644"/>
      <c r="BK9" s="644"/>
      <c r="BL9" s="644"/>
      <c r="BM9" s="644"/>
      <c r="BN9" s="645"/>
      <c r="BO9" s="703">
        <v>37.200000000000003</v>
      </c>
      <c r="BP9" s="703"/>
      <c r="BQ9" s="703"/>
      <c r="BR9" s="703"/>
      <c r="BS9" s="649" t="s">
        <v>123</v>
      </c>
      <c r="BT9" s="644"/>
      <c r="BU9" s="644"/>
      <c r="BV9" s="644"/>
      <c r="BW9" s="644"/>
      <c r="BX9" s="644"/>
      <c r="BY9" s="644"/>
      <c r="BZ9" s="644"/>
      <c r="CA9" s="644"/>
      <c r="CB9" s="684"/>
      <c r="CD9" s="685" t="s">
        <v>235</v>
      </c>
      <c r="CE9" s="682"/>
      <c r="CF9" s="682"/>
      <c r="CG9" s="682"/>
      <c r="CH9" s="682"/>
      <c r="CI9" s="682"/>
      <c r="CJ9" s="682"/>
      <c r="CK9" s="682"/>
      <c r="CL9" s="682"/>
      <c r="CM9" s="682"/>
      <c r="CN9" s="682"/>
      <c r="CO9" s="682"/>
      <c r="CP9" s="682"/>
      <c r="CQ9" s="683"/>
      <c r="CR9" s="641">
        <v>1409159</v>
      </c>
      <c r="CS9" s="644"/>
      <c r="CT9" s="644"/>
      <c r="CU9" s="644"/>
      <c r="CV9" s="644"/>
      <c r="CW9" s="644"/>
      <c r="CX9" s="644"/>
      <c r="CY9" s="645"/>
      <c r="CZ9" s="703">
        <v>7.2</v>
      </c>
      <c r="DA9" s="703"/>
      <c r="DB9" s="703"/>
      <c r="DC9" s="703"/>
      <c r="DD9" s="649">
        <v>248917</v>
      </c>
      <c r="DE9" s="644"/>
      <c r="DF9" s="644"/>
      <c r="DG9" s="644"/>
      <c r="DH9" s="644"/>
      <c r="DI9" s="644"/>
      <c r="DJ9" s="644"/>
      <c r="DK9" s="644"/>
      <c r="DL9" s="644"/>
      <c r="DM9" s="644"/>
      <c r="DN9" s="644"/>
      <c r="DO9" s="644"/>
      <c r="DP9" s="645"/>
      <c r="DQ9" s="649">
        <v>1097595</v>
      </c>
      <c r="DR9" s="644"/>
      <c r="DS9" s="644"/>
      <c r="DT9" s="644"/>
      <c r="DU9" s="644"/>
      <c r="DV9" s="644"/>
      <c r="DW9" s="644"/>
      <c r="DX9" s="644"/>
      <c r="DY9" s="644"/>
      <c r="DZ9" s="644"/>
      <c r="EA9" s="644"/>
      <c r="EB9" s="644"/>
      <c r="EC9" s="684"/>
    </row>
    <row r="10" spans="2:143" ht="11.25" customHeight="1" x14ac:dyDescent="0.2">
      <c r="B10" s="638" t="s">
        <v>236</v>
      </c>
      <c r="C10" s="639"/>
      <c r="D10" s="639"/>
      <c r="E10" s="639"/>
      <c r="F10" s="639"/>
      <c r="G10" s="639"/>
      <c r="H10" s="639"/>
      <c r="I10" s="639"/>
      <c r="J10" s="639"/>
      <c r="K10" s="639"/>
      <c r="L10" s="639"/>
      <c r="M10" s="639"/>
      <c r="N10" s="639"/>
      <c r="O10" s="639"/>
      <c r="P10" s="639"/>
      <c r="Q10" s="640"/>
      <c r="R10" s="641" t="s">
        <v>123</v>
      </c>
      <c r="S10" s="644"/>
      <c r="T10" s="644"/>
      <c r="U10" s="644"/>
      <c r="V10" s="644"/>
      <c r="W10" s="644"/>
      <c r="X10" s="644"/>
      <c r="Y10" s="645"/>
      <c r="Z10" s="703" t="s">
        <v>237</v>
      </c>
      <c r="AA10" s="703"/>
      <c r="AB10" s="703"/>
      <c r="AC10" s="703"/>
      <c r="AD10" s="704" t="s">
        <v>237</v>
      </c>
      <c r="AE10" s="704"/>
      <c r="AF10" s="704"/>
      <c r="AG10" s="704"/>
      <c r="AH10" s="704"/>
      <c r="AI10" s="704"/>
      <c r="AJ10" s="704"/>
      <c r="AK10" s="704"/>
      <c r="AL10" s="646" t="s">
        <v>123</v>
      </c>
      <c r="AM10" s="647"/>
      <c r="AN10" s="647"/>
      <c r="AO10" s="705"/>
      <c r="AP10" s="638" t="s">
        <v>238</v>
      </c>
      <c r="AQ10" s="639"/>
      <c r="AR10" s="639"/>
      <c r="AS10" s="639"/>
      <c r="AT10" s="639"/>
      <c r="AU10" s="639"/>
      <c r="AV10" s="639"/>
      <c r="AW10" s="639"/>
      <c r="AX10" s="639"/>
      <c r="AY10" s="639"/>
      <c r="AZ10" s="639"/>
      <c r="BA10" s="639"/>
      <c r="BB10" s="639"/>
      <c r="BC10" s="639"/>
      <c r="BD10" s="639"/>
      <c r="BE10" s="639"/>
      <c r="BF10" s="640"/>
      <c r="BG10" s="641">
        <v>71930</v>
      </c>
      <c r="BH10" s="644"/>
      <c r="BI10" s="644"/>
      <c r="BJ10" s="644"/>
      <c r="BK10" s="644"/>
      <c r="BL10" s="644"/>
      <c r="BM10" s="644"/>
      <c r="BN10" s="645"/>
      <c r="BO10" s="703">
        <v>1.8</v>
      </c>
      <c r="BP10" s="703"/>
      <c r="BQ10" s="703"/>
      <c r="BR10" s="703"/>
      <c r="BS10" s="649" t="s">
        <v>237</v>
      </c>
      <c r="BT10" s="644"/>
      <c r="BU10" s="644"/>
      <c r="BV10" s="644"/>
      <c r="BW10" s="644"/>
      <c r="BX10" s="644"/>
      <c r="BY10" s="644"/>
      <c r="BZ10" s="644"/>
      <c r="CA10" s="644"/>
      <c r="CB10" s="684"/>
      <c r="CD10" s="685" t="s">
        <v>239</v>
      </c>
      <c r="CE10" s="682"/>
      <c r="CF10" s="682"/>
      <c r="CG10" s="682"/>
      <c r="CH10" s="682"/>
      <c r="CI10" s="682"/>
      <c r="CJ10" s="682"/>
      <c r="CK10" s="682"/>
      <c r="CL10" s="682"/>
      <c r="CM10" s="682"/>
      <c r="CN10" s="682"/>
      <c r="CO10" s="682"/>
      <c r="CP10" s="682"/>
      <c r="CQ10" s="683"/>
      <c r="CR10" s="641">
        <v>47862</v>
      </c>
      <c r="CS10" s="644"/>
      <c r="CT10" s="644"/>
      <c r="CU10" s="644"/>
      <c r="CV10" s="644"/>
      <c r="CW10" s="644"/>
      <c r="CX10" s="644"/>
      <c r="CY10" s="645"/>
      <c r="CZ10" s="703">
        <v>0.2</v>
      </c>
      <c r="DA10" s="703"/>
      <c r="DB10" s="703"/>
      <c r="DC10" s="703"/>
      <c r="DD10" s="649">
        <v>2412</v>
      </c>
      <c r="DE10" s="644"/>
      <c r="DF10" s="644"/>
      <c r="DG10" s="644"/>
      <c r="DH10" s="644"/>
      <c r="DI10" s="644"/>
      <c r="DJ10" s="644"/>
      <c r="DK10" s="644"/>
      <c r="DL10" s="644"/>
      <c r="DM10" s="644"/>
      <c r="DN10" s="644"/>
      <c r="DO10" s="644"/>
      <c r="DP10" s="645"/>
      <c r="DQ10" s="649">
        <v>32520</v>
      </c>
      <c r="DR10" s="644"/>
      <c r="DS10" s="644"/>
      <c r="DT10" s="644"/>
      <c r="DU10" s="644"/>
      <c r="DV10" s="644"/>
      <c r="DW10" s="644"/>
      <c r="DX10" s="644"/>
      <c r="DY10" s="644"/>
      <c r="DZ10" s="644"/>
      <c r="EA10" s="644"/>
      <c r="EB10" s="644"/>
      <c r="EC10" s="684"/>
    </row>
    <row r="11" spans="2:143" ht="11.25" customHeight="1" x14ac:dyDescent="0.2">
      <c r="B11" s="638" t="s">
        <v>240</v>
      </c>
      <c r="C11" s="639"/>
      <c r="D11" s="639"/>
      <c r="E11" s="639"/>
      <c r="F11" s="639"/>
      <c r="G11" s="639"/>
      <c r="H11" s="639"/>
      <c r="I11" s="639"/>
      <c r="J11" s="639"/>
      <c r="K11" s="639"/>
      <c r="L11" s="639"/>
      <c r="M11" s="639"/>
      <c r="N11" s="639"/>
      <c r="O11" s="639"/>
      <c r="P11" s="639"/>
      <c r="Q11" s="640"/>
      <c r="R11" s="641" t="s">
        <v>237</v>
      </c>
      <c r="S11" s="644"/>
      <c r="T11" s="644"/>
      <c r="U11" s="644"/>
      <c r="V11" s="644"/>
      <c r="W11" s="644"/>
      <c r="X11" s="644"/>
      <c r="Y11" s="645"/>
      <c r="Z11" s="703" t="s">
        <v>131</v>
      </c>
      <c r="AA11" s="703"/>
      <c r="AB11" s="703"/>
      <c r="AC11" s="703"/>
      <c r="AD11" s="704" t="s">
        <v>123</v>
      </c>
      <c r="AE11" s="704"/>
      <c r="AF11" s="704"/>
      <c r="AG11" s="704"/>
      <c r="AH11" s="704"/>
      <c r="AI11" s="704"/>
      <c r="AJ11" s="704"/>
      <c r="AK11" s="704"/>
      <c r="AL11" s="646" t="s">
        <v>123</v>
      </c>
      <c r="AM11" s="647"/>
      <c r="AN11" s="647"/>
      <c r="AO11" s="705"/>
      <c r="AP11" s="638" t="s">
        <v>241</v>
      </c>
      <c r="AQ11" s="639"/>
      <c r="AR11" s="639"/>
      <c r="AS11" s="639"/>
      <c r="AT11" s="639"/>
      <c r="AU11" s="639"/>
      <c r="AV11" s="639"/>
      <c r="AW11" s="639"/>
      <c r="AX11" s="639"/>
      <c r="AY11" s="639"/>
      <c r="AZ11" s="639"/>
      <c r="BA11" s="639"/>
      <c r="BB11" s="639"/>
      <c r="BC11" s="639"/>
      <c r="BD11" s="639"/>
      <c r="BE11" s="639"/>
      <c r="BF11" s="640"/>
      <c r="BG11" s="641">
        <v>68966</v>
      </c>
      <c r="BH11" s="644"/>
      <c r="BI11" s="644"/>
      <c r="BJ11" s="644"/>
      <c r="BK11" s="644"/>
      <c r="BL11" s="644"/>
      <c r="BM11" s="644"/>
      <c r="BN11" s="645"/>
      <c r="BO11" s="703">
        <v>1.7</v>
      </c>
      <c r="BP11" s="703"/>
      <c r="BQ11" s="703"/>
      <c r="BR11" s="703"/>
      <c r="BS11" s="649">
        <v>5225</v>
      </c>
      <c r="BT11" s="644"/>
      <c r="BU11" s="644"/>
      <c r="BV11" s="644"/>
      <c r="BW11" s="644"/>
      <c r="BX11" s="644"/>
      <c r="BY11" s="644"/>
      <c r="BZ11" s="644"/>
      <c r="CA11" s="644"/>
      <c r="CB11" s="684"/>
      <c r="CD11" s="685" t="s">
        <v>242</v>
      </c>
      <c r="CE11" s="682"/>
      <c r="CF11" s="682"/>
      <c r="CG11" s="682"/>
      <c r="CH11" s="682"/>
      <c r="CI11" s="682"/>
      <c r="CJ11" s="682"/>
      <c r="CK11" s="682"/>
      <c r="CL11" s="682"/>
      <c r="CM11" s="682"/>
      <c r="CN11" s="682"/>
      <c r="CO11" s="682"/>
      <c r="CP11" s="682"/>
      <c r="CQ11" s="683"/>
      <c r="CR11" s="641">
        <v>637845</v>
      </c>
      <c r="CS11" s="644"/>
      <c r="CT11" s="644"/>
      <c r="CU11" s="644"/>
      <c r="CV11" s="644"/>
      <c r="CW11" s="644"/>
      <c r="CX11" s="644"/>
      <c r="CY11" s="645"/>
      <c r="CZ11" s="703">
        <v>3.3</v>
      </c>
      <c r="DA11" s="703"/>
      <c r="DB11" s="703"/>
      <c r="DC11" s="703"/>
      <c r="DD11" s="649">
        <v>268254</v>
      </c>
      <c r="DE11" s="644"/>
      <c r="DF11" s="644"/>
      <c r="DG11" s="644"/>
      <c r="DH11" s="644"/>
      <c r="DI11" s="644"/>
      <c r="DJ11" s="644"/>
      <c r="DK11" s="644"/>
      <c r="DL11" s="644"/>
      <c r="DM11" s="644"/>
      <c r="DN11" s="644"/>
      <c r="DO11" s="644"/>
      <c r="DP11" s="645"/>
      <c r="DQ11" s="649">
        <v>284773</v>
      </c>
      <c r="DR11" s="644"/>
      <c r="DS11" s="644"/>
      <c r="DT11" s="644"/>
      <c r="DU11" s="644"/>
      <c r="DV11" s="644"/>
      <c r="DW11" s="644"/>
      <c r="DX11" s="644"/>
      <c r="DY11" s="644"/>
      <c r="DZ11" s="644"/>
      <c r="EA11" s="644"/>
      <c r="EB11" s="644"/>
      <c r="EC11" s="684"/>
    </row>
    <row r="12" spans="2:143" ht="11.25" customHeight="1" x14ac:dyDescent="0.2">
      <c r="B12" s="638" t="s">
        <v>243</v>
      </c>
      <c r="C12" s="639"/>
      <c r="D12" s="639"/>
      <c r="E12" s="639"/>
      <c r="F12" s="639"/>
      <c r="G12" s="639"/>
      <c r="H12" s="639"/>
      <c r="I12" s="639"/>
      <c r="J12" s="639"/>
      <c r="K12" s="639"/>
      <c r="L12" s="639"/>
      <c r="M12" s="639"/>
      <c r="N12" s="639"/>
      <c r="O12" s="639"/>
      <c r="P12" s="639"/>
      <c r="Q12" s="640"/>
      <c r="R12" s="641">
        <v>597938</v>
      </c>
      <c r="S12" s="644"/>
      <c r="T12" s="644"/>
      <c r="U12" s="644"/>
      <c r="V12" s="644"/>
      <c r="W12" s="644"/>
      <c r="X12" s="644"/>
      <c r="Y12" s="645"/>
      <c r="Z12" s="703">
        <v>2.9</v>
      </c>
      <c r="AA12" s="703"/>
      <c r="AB12" s="703"/>
      <c r="AC12" s="703"/>
      <c r="AD12" s="704">
        <v>597938</v>
      </c>
      <c r="AE12" s="704"/>
      <c r="AF12" s="704"/>
      <c r="AG12" s="704"/>
      <c r="AH12" s="704"/>
      <c r="AI12" s="704"/>
      <c r="AJ12" s="704"/>
      <c r="AK12" s="704"/>
      <c r="AL12" s="646">
        <v>6.2</v>
      </c>
      <c r="AM12" s="647"/>
      <c r="AN12" s="647"/>
      <c r="AO12" s="705"/>
      <c r="AP12" s="638" t="s">
        <v>244</v>
      </c>
      <c r="AQ12" s="639"/>
      <c r="AR12" s="639"/>
      <c r="AS12" s="639"/>
      <c r="AT12" s="639"/>
      <c r="AU12" s="639"/>
      <c r="AV12" s="639"/>
      <c r="AW12" s="639"/>
      <c r="AX12" s="639"/>
      <c r="AY12" s="639"/>
      <c r="AZ12" s="639"/>
      <c r="BA12" s="639"/>
      <c r="BB12" s="639"/>
      <c r="BC12" s="639"/>
      <c r="BD12" s="639"/>
      <c r="BE12" s="639"/>
      <c r="BF12" s="640"/>
      <c r="BG12" s="641">
        <v>1716072</v>
      </c>
      <c r="BH12" s="644"/>
      <c r="BI12" s="644"/>
      <c r="BJ12" s="644"/>
      <c r="BK12" s="644"/>
      <c r="BL12" s="644"/>
      <c r="BM12" s="644"/>
      <c r="BN12" s="645"/>
      <c r="BO12" s="703">
        <v>43.3</v>
      </c>
      <c r="BP12" s="703"/>
      <c r="BQ12" s="703"/>
      <c r="BR12" s="703"/>
      <c r="BS12" s="649" t="s">
        <v>237</v>
      </c>
      <c r="BT12" s="644"/>
      <c r="BU12" s="644"/>
      <c r="BV12" s="644"/>
      <c r="BW12" s="644"/>
      <c r="BX12" s="644"/>
      <c r="BY12" s="644"/>
      <c r="BZ12" s="644"/>
      <c r="CA12" s="644"/>
      <c r="CB12" s="684"/>
      <c r="CD12" s="685" t="s">
        <v>245</v>
      </c>
      <c r="CE12" s="682"/>
      <c r="CF12" s="682"/>
      <c r="CG12" s="682"/>
      <c r="CH12" s="682"/>
      <c r="CI12" s="682"/>
      <c r="CJ12" s="682"/>
      <c r="CK12" s="682"/>
      <c r="CL12" s="682"/>
      <c r="CM12" s="682"/>
      <c r="CN12" s="682"/>
      <c r="CO12" s="682"/>
      <c r="CP12" s="682"/>
      <c r="CQ12" s="683"/>
      <c r="CR12" s="641">
        <v>397512</v>
      </c>
      <c r="CS12" s="644"/>
      <c r="CT12" s="644"/>
      <c r="CU12" s="644"/>
      <c r="CV12" s="644"/>
      <c r="CW12" s="644"/>
      <c r="CX12" s="644"/>
      <c r="CY12" s="645"/>
      <c r="CZ12" s="703">
        <v>2</v>
      </c>
      <c r="DA12" s="703"/>
      <c r="DB12" s="703"/>
      <c r="DC12" s="703"/>
      <c r="DD12" s="649" t="s">
        <v>123</v>
      </c>
      <c r="DE12" s="644"/>
      <c r="DF12" s="644"/>
      <c r="DG12" s="644"/>
      <c r="DH12" s="644"/>
      <c r="DI12" s="644"/>
      <c r="DJ12" s="644"/>
      <c r="DK12" s="644"/>
      <c r="DL12" s="644"/>
      <c r="DM12" s="644"/>
      <c r="DN12" s="644"/>
      <c r="DO12" s="644"/>
      <c r="DP12" s="645"/>
      <c r="DQ12" s="649">
        <v>274540</v>
      </c>
      <c r="DR12" s="644"/>
      <c r="DS12" s="644"/>
      <c r="DT12" s="644"/>
      <c r="DU12" s="644"/>
      <c r="DV12" s="644"/>
      <c r="DW12" s="644"/>
      <c r="DX12" s="644"/>
      <c r="DY12" s="644"/>
      <c r="DZ12" s="644"/>
      <c r="EA12" s="644"/>
      <c r="EB12" s="644"/>
      <c r="EC12" s="684"/>
    </row>
    <row r="13" spans="2:143" ht="11.25" customHeight="1" x14ac:dyDescent="0.2">
      <c r="B13" s="638" t="s">
        <v>246</v>
      </c>
      <c r="C13" s="639"/>
      <c r="D13" s="639"/>
      <c r="E13" s="639"/>
      <c r="F13" s="639"/>
      <c r="G13" s="639"/>
      <c r="H13" s="639"/>
      <c r="I13" s="639"/>
      <c r="J13" s="639"/>
      <c r="K13" s="639"/>
      <c r="L13" s="639"/>
      <c r="M13" s="639"/>
      <c r="N13" s="639"/>
      <c r="O13" s="639"/>
      <c r="P13" s="639"/>
      <c r="Q13" s="640"/>
      <c r="R13" s="641" t="s">
        <v>131</v>
      </c>
      <c r="S13" s="644"/>
      <c r="T13" s="644"/>
      <c r="U13" s="644"/>
      <c r="V13" s="644"/>
      <c r="W13" s="644"/>
      <c r="X13" s="644"/>
      <c r="Y13" s="645"/>
      <c r="Z13" s="703" t="s">
        <v>237</v>
      </c>
      <c r="AA13" s="703"/>
      <c r="AB13" s="703"/>
      <c r="AC13" s="703"/>
      <c r="AD13" s="704" t="s">
        <v>123</v>
      </c>
      <c r="AE13" s="704"/>
      <c r="AF13" s="704"/>
      <c r="AG13" s="704"/>
      <c r="AH13" s="704"/>
      <c r="AI13" s="704"/>
      <c r="AJ13" s="704"/>
      <c r="AK13" s="704"/>
      <c r="AL13" s="646" t="s">
        <v>123</v>
      </c>
      <c r="AM13" s="647"/>
      <c r="AN13" s="647"/>
      <c r="AO13" s="705"/>
      <c r="AP13" s="638" t="s">
        <v>247</v>
      </c>
      <c r="AQ13" s="639"/>
      <c r="AR13" s="639"/>
      <c r="AS13" s="639"/>
      <c r="AT13" s="639"/>
      <c r="AU13" s="639"/>
      <c r="AV13" s="639"/>
      <c r="AW13" s="639"/>
      <c r="AX13" s="639"/>
      <c r="AY13" s="639"/>
      <c r="AZ13" s="639"/>
      <c r="BA13" s="639"/>
      <c r="BB13" s="639"/>
      <c r="BC13" s="639"/>
      <c r="BD13" s="639"/>
      <c r="BE13" s="639"/>
      <c r="BF13" s="640"/>
      <c r="BG13" s="641">
        <v>1681223</v>
      </c>
      <c r="BH13" s="644"/>
      <c r="BI13" s="644"/>
      <c r="BJ13" s="644"/>
      <c r="BK13" s="644"/>
      <c r="BL13" s="644"/>
      <c r="BM13" s="644"/>
      <c r="BN13" s="645"/>
      <c r="BO13" s="703">
        <v>42.4</v>
      </c>
      <c r="BP13" s="703"/>
      <c r="BQ13" s="703"/>
      <c r="BR13" s="703"/>
      <c r="BS13" s="649" t="s">
        <v>123</v>
      </c>
      <c r="BT13" s="644"/>
      <c r="BU13" s="644"/>
      <c r="BV13" s="644"/>
      <c r="BW13" s="644"/>
      <c r="BX13" s="644"/>
      <c r="BY13" s="644"/>
      <c r="BZ13" s="644"/>
      <c r="CA13" s="644"/>
      <c r="CB13" s="684"/>
      <c r="CD13" s="685" t="s">
        <v>248</v>
      </c>
      <c r="CE13" s="682"/>
      <c r="CF13" s="682"/>
      <c r="CG13" s="682"/>
      <c r="CH13" s="682"/>
      <c r="CI13" s="682"/>
      <c r="CJ13" s="682"/>
      <c r="CK13" s="682"/>
      <c r="CL13" s="682"/>
      <c r="CM13" s="682"/>
      <c r="CN13" s="682"/>
      <c r="CO13" s="682"/>
      <c r="CP13" s="682"/>
      <c r="CQ13" s="683"/>
      <c r="CR13" s="641">
        <v>2854406</v>
      </c>
      <c r="CS13" s="644"/>
      <c r="CT13" s="644"/>
      <c r="CU13" s="644"/>
      <c r="CV13" s="644"/>
      <c r="CW13" s="644"/>
      <c r="CX13" s="644"/>
      <c r="CY13" s="645"/>
      <c r="CZ13" s="703">
        <v>14.7</v>
      </c>
      <c r="DA13" s="703"/>
      <c r="DB13" s="703"/>
      <c r="DC13" s="703"/>
      <c r="DD13" s="649">
        <v>1866275</v>
      </c>
      <c r="DE13" s="644"/>
      <c r="DF13" s="644"/>
      <c r="DG13" s="644"/>
      <c r="DH13" s="644"/>
      <c r="DI13" s="644"/>
      <c r="DJ13" s="644"/>
      <c r="DK13" s="644"/>
      <c r="DL13" s="644"/>
      <c r="DM13" s="644"/>
      <c r="DN13" s="644"/>
      <c r="DO13" s="644"/>
      <c r="DP13" s="645"/>
      <c r="DQ13" s="649">
        <v>1030601</v>
      </c>
      <c r="DR13" s="644"/>
      <c r="DS13" s="644"/>
      <c r="DT13" s="644"/>
      <c r="DU13" s="644"/>
      <c r="DV13" s="644"/>
      <c r="DW13" s="644"/>
      <c r="DX13" s="644"/>
      <c r="DY13" s="644"/>
      <c r="DZ13" s="644"/>
      <c r="EA13" s="644"/>
      <c r="EB13" s="644"/>
      <c r="EC13" s="684"/>
    </row>
    <row r="14" spans="2:143" ht="11.25" customHeight="1" x14ac:dyDescent="0.2">
      <c r="B14" s="638" t="s">
        <v>249</v>
      </c>
      <c r="C14" s="639"/>
      <c r="D14" s="639"/>
      <c r="E14" s="639"/>
      <c r="F14" s="639"/>
      <c r="G14" s="639"/>
      <c r="H14" s="639"/>
      <c r="I14" s="639"/>
      <c r="J14" s="639"/>
      <c r="K14" s="639"/>
      <c r="L14" s="639"/>
      <c r="M14" s="639"/>
      <c r="N14" s="639"/>
      <c r="O14" s="639"/>
      <c r="P14" s="639"/>
      <c r="Q14" s="640"/>
      <c r="R14" s="641" t="s">
        <v>123</v>
      </c>
      <c r="S14" s="644"/>
      <c r="T14" s="644"/>
      <c r="U14" s="644"/>
      <c r="V14" s="644"/>
      <c r="W14" s="644"/>
      <c r="X14" s="644"/>
      <c r="Y14" s="645"/>
      <c r="Z14" s="703" t="s">
        <v>123</v>
      </c>
      <c r="AA14" s="703"/>
      <c r="AB14" s="703"/>
      <c r="AC14" s="703"/>
      <c r="AD14" s="704" t="s">
        <v>123</v>
      </c>
      <c r="AE14" s="704"/>
      <c r="AF14" s="704"/>
      <c r="AG14" s="704"/>
      <c r="AH14" s="704"/>
      <c r="AI14" s="704"/>
      <c r="AJ14" s="704"/>
      <c r="AK14" s="704"/>
      <c r="AL14" s="646" t="s">
        <v>131</v>
      </c>
      <c r="AM14" s="647"/>
      <c r="AN14" s="647"/>
      <c r="AO14" s="705"/>
      <c r="AP14" s="638" t="s">
        <v>250</v>
      </c>
      <c r="AQ14" s="639"/>
      <c r="AR14" s="639"/>
      <c r="AS14" s="639"/>
      <c r="AT14" s="639"/>
      <c r="AU14" s="639"/>
      <c r="AV14" s="639"/>
      <c r="AW14" s="639"/>
      <c r="AX14" s="639"/>
      <c r="AY14" s="639"/>
      <c r="AZ14" s="639"/>
      <c r="BA14" s="639"/>
      <c r="BB14" s="639"/>
      <c r="BC14" s="639"/>
      <c r="BD14" s="639"/>
      <c r="BE14" s="639"/>
      <c r="BF14" s="640"/>
      <c r="BG14" s="641">
        <v>140226</v>
      </c>
      <c r="BH14" s="644"/>
      <c r="BI14" s="644"/>
      <c r="BJ14" s="644"/>
      <c r="BK14" s="644"/>
      <c r="BL14" s="644"/>
      <c r="BM14" s="644"/>
      <c r="BN14" s="645"/>
      <c r="BO14" s="703">
        <v>3.5</v>
      </c>
      <c r="BP14" s="703"/>
      <c r="BQ14" s="703"/>
      <c r="BR14" s="703"/>
      <c r="BS14" s="649" t="s">
        <v>123</v>
      </c>
      <c r="BT14" s="644"/>
      <c r="BU14" s="644"/>
      <c r="BV14" s="644"/>
      <c r="BW14" s="644"/>
      <c r="BX14" s="644"/>
      <c r="BY14" s="644"/>
      <c r="BZ14" s="644"/>
      <c r="CA14" s="644"/>
      <c r="CB14" s="684"/>
      <c r="CD14" s="685" t="s">
        <v>251</v>
      </c>
      <c r="CE14" s="682"/>
      <c r="CF14" s="682"/>
      <c r="CG14" s="682"/>
      <c r="CH14" s="682"/>
      <c r="CI14" s="682"/>
      <c r="CJ14" s="682"/>
      <c r="CK14" s="682"/>
      <c r="CL14" s="682"/>
      <c r="CM14" s="682"/>
      <c r="CN14" s="682"/>
      <c r="CO14" s="682"/>
      <c r="CP14" s="682"/>
      <c r="CQ14" s="683"/>
      <c r="CR14" s="641">
        <v>713814</v>
      </c>
      <c r="CS14" s="644"/>
      <c r="CT14" s="644"/>
      <c r="CU14" s="644"/>
      <c r="CV14" s="644"/>
      <c r="CW14" s="644"/>
      <c r="CX14" s="644"/>
      <c r="CY14" s="645"/>
      <c r="CZ14" s="703">
        <v>3.7</v>
      </c>
      <c r="DA14" s="703"/>
      <c r="DB14" s="703"/>
      <c r="DC14" s="703"/>
      <c r="DD14" s="649">
        <v>35675</v>
      </c>
      <c r="DE14" s="644"/>
      <c r="DF14" s="644"/>
      <c r="DG14" s="644"/>
      <c r="DH14" s="644"/>
      <c r="DI14" s="644"/>
      <c r="DJ14" s="644"/>
      <c r="DK14" s="644"/>
      <c r="DL14" s="644"/>
      <c r="DM14" s="644"/>
      <c r="DN14" s="644"/>
      <c r="DO14" s="644"/>
      <c r="DP14" s="645"/>
      <c r="DQ14" s="649">
        <v>655626</v>
      </c>
      <c r="DR14" s="644"/>
      <c r="DS14" s="644"/>
      <c r="DT14" s="644"/>
      <c r="DU14" s="644"/>
      <c r="DV14" s="644"/>
      <c r="DW14" s="644"/>
      <c r="DX14" s="644"/>
      <c r="DY14" s="644"/>
      <c r="DZ14" s="644"/>
      <c r="EA14" s="644"/>
      <c r="EB14" s="644"/>
      <c r="EC14" s="684"/>
    </row>
    <row r="15" spans="2:143" ht="11.25" customHeight="1" x14ac:dyDescent="0.2">
      <c r="B15" s="638" t="s">
        <v>252</v>
      </c>
      <c r="C15" s="639"/>
      <c r="D15" s="639"/>
      <c r="E15" s="639"/>
      <c r="F15" s="639"/>
      <c r="G15" s="639"/>
      <c r="H15" s="639"/>
      <c r="I15" s="639"/>
      <c r="J15" s="639"/>
      <c r="K15" s="639"/>
      <c r="L15" s="639"/>
      <c r="M15" s="639"/>
      <c r="N15" s="639"/>
      <c r="O15" s="639"/>
      <c r="P15" s="639"/>
      <c r="Q15" s="640"/>
      <c r="R15" s="641">
        <v>43225</v>
      </c>
      <c r="S15" s="644"/>
      <c r="T15" s="644"/>
      <c r="U15" s="644"/>
      <c r="V15" s="644"/>
      <c r="W15" s="644"/>
      <c r="X15" s="644"/>
      <c r="Y15" s="645"/>
      <c r="Z15" s="703">
        <v>0.2</v>
      </c>
      <c r="AA15" s="703"/>
      <c r="AB15" s="703"/>
      <c r="AC15" s="703"/>
      <c r="AD15" s="704">
        <v>43225</v>
      </c>
      <c r="AE15" s="704"/>
      <c r="AF15" s="704"/>
      <c r="AG15" s="704"/>
      <c r="AH15" s="704"/>
      <c r="AI15" s="704"/>
      <c r="AJ15" s="704"/>
      <c r="AK15" s="704"/>
      <c r="AL15" s="646">
        <v>0.4</v>
      </c>
      <c r="AM15" s="647"/>
      <c r="AN15" s="647"/>
      <c r="AO15" s="705"/>
      <c r="AP15" s="638" t="s">
        <v>253</v>
      </c>
      <c r="AQ15" s="639"/>
      <c r="AR15" s="639"/>
      <c r="AS15" s="639"/>
      <c r="AT15" s="639"/>
      <c r="AU15" s="639"/>
      <c r="AV15" s="639"/>
      <c r="AW15" s="639"/>
      <c r="AX15" s="639"/>
      <c r="AY15" s="639"/>
      <c r="AZ15" s="639"/>
      <c r="BA15" s="639"/>
      <c r="BB15" s="639"/>
      <c r="BC15" s="639"/>
      <c r="BD15" s="639"/>
      <c r="BE15" s="639"/>
      <c r="BF15" s="640"/>
      <c r="BG15" s="641">
        <v>197280</v>
      </c>
      <c r="BH15" s="644"/>
      <c r="BI15" s="644"/>
      <c r="BJ15" s="644"/>
      <c r="BK15" s="644"/>
      <c r="BL15" s="644"/>
      <c r="BM15" s="644"/>
      <c r="BN15" s="645"/>
      <c r="BO15" s="703">
        <v>5</v>
      </c>
      <c r="BP15" s="703"/>
      <c r="BQ15" s="703"/>
      <c r="BR15" s="703"/>
      <c r="BS15" s="649" t="s">
        <v>123</v>
      </c>
      <c r="BT15" s="644"/>
      <c r="BU15" s="644"/>
      <c r="BV15" s="644"/>
      <c r="BW15" s="644"/>
      <c r="BX15" s="644"/>
      <c r="BY15" s="644"/>
      <c r="BZ15" s="644"/>
      <c r="CA15" s="644"/>
      <c r="CB15" s="684"/>
      <c r="CD15" s="685" t="s">
        <v>254</v>
      </c>
      <c r="CE15" s="682"/>
      <c r="CF15" s="682"/>
      <c r="CG15" s="682"/>
      <c r="CH15" s="682"/>
      <c r="CI15" s="682"/>
      <c r="CJ15" s="682"/>
      <c r="CK15" s="682"/>
      <c r="CL15" s="682"/>
      <c r="CM15" s="682"/>
      <c r="CN15" s="682"/>
      <c r="CO15" s="682"/>
      <c r="CP15" s="682"/>
      <c r="CQ15" s="683"/>
      <c r="CR15" s="641">
        <v>2740208</v>
      </c>
      <c r="CS15" s="644"/>
      <c r="CT15" s="644"/>
      <c r="CU15" s="644"/>
      <c r="CV15" s="644"/>
      <c r="CW15" s="644"/>
      <c r="CX15" s="644"/>
      <c r="CY15" s="645"/>
      <c r="CZ15" s="703">
        <v>14.1</v>
      </c>
      <c r="DA15" s="703"/>
      <c r="DB15" s="703"/>
      <c r="DC15" s="703"/>
      <c r="DD15" s="649">
        <v>1409901</v>
      </c>
      <c r="DE15" s="644"/>
      <c r="DF15" s="644"/>
      <c r="DG15" s="644"/>
      <c r="DH15" s="644"/>
      <c r="DI15" s="644"/>
      <c r="DJ15" s="644"/>
      <c r="DK15" s="644"/>
      <c r="DL15" s="644"/>
      <c r="DM15" s="644"/>
      <c r="DN15" s="644"/>
      <c r="DO15" s="644"/>
      <c r="DP15" s="645"/>
      <c r="DQ15" s="649">
        <v>1165393</v>
      </c>
      <c r="DR15" s="644"/>
      <c r="DS15" s="644"/>
      <c r="DT15" s="644"/>
      <c r="DU15" s="644"/>
      <c r="DV15" s="644"/>
      <c r="DW15" s="644"/>
      <c r="DX15" s="644"/>
      <c r="DY15" s="644"/>
      <c r="DZ15" s="644"/>
      <c r="EA15" s="644"/>
      <c r="EB15" s="644"/>
      <c r="EC15" s="684"/>
    </row>
    <row r="16" spans="2:143" ht="11.25" customHeight="1" x14ac:dyDescent="0.2">
      <c r="B16" s="638" t="s">
        <v>255</v>
      </c>
      <c r="C16" s="639"/>
      <c r="D16" s="639"/>
      <c r="E16" s="639"/>
      <c r="F16" s="639"/>
      <c r="G16" s="639"/>
      <c r="H16" s="639"/>
      <c r="I16" s="639"/>
      <c r="J16" s="639"/>
      <c r="K16" s="639"/>
      <c r="L16" s="639"/>
      <c r="M16" s="639"/>
      <c r="N16" s="639"/>
      <c r="O16" s="639"/>
      <c r="P16" s="639"/>
      <c r="Q16" s="640"/>
      <c r="R16" s="641" t="s">
        <v>123</v>
      </c>
      <c r="S16" s="644"/>
      <c r="T16" s="644"/>
      <c r="U16" s="644"/>
      <c r="V16" s="644"/>
      <c r="W16" s="644"/>
      <c r="X16" s="644"/>
      <c r="Y16" s="645"/>
      <c r="Z16" s="703" t="s">
        <v>237</v>
      </c>
      <c r="AA16" s="703"/>
      <c r="AB16" s="703"/>
      <c r="AC16" s="703"/>
      <c r="AD16" s="704" t="s">
        <v>131</v>
      </c>
      <c r="AE16" s="704"/>
      <c r="AF16" s="704"/>
      <c r="AG16" s="704"/>
      <c r="AH16" s="704"/>
      <c r="AI16" s="704"/>
      <c r="AJ16" s="704"/>
      <c r="AK16" s="704"/>
      <c r="AL16" s="646" t="s">
        <v>123</v>
      </c>
      <c r="AM16" s="647"/>
      <c r="AN16" s="647"/>
      <c r="AO16" s="705"/>
      <c r="AP16" s="638" t="s">
        <v>256</v>
      </c>
      <c r="AQ16" s="639"/>
      <c r="AR16" s="639"/>
      <c r="AS16" s="639"/>
      <c r="AT16" s="639"/>
      <c r="AU16" s="639"/>
      <c r="AV16" s="639"/>
      <c r="AW16" s="639"/>
      <c r="AX16" s="639"/>
      <c r="AY16" s="639"/>
      <c r="AZ16" s="639"/>
      <c r="BA16" s="639"/>
      <c r="BB16" s="639"/>
      <c r="BC16" s="639"/>
      <c r="BD16" s="639"/>
      <c r="BE16" s="639"/>
      <c r="BF16" s="640"/>
      <c r="BG16" s="641" t="s">
        <v>237</v>
      </c>
      <c r="BH16" s="644"/>
      <c r="BI16" s="644"/>
      <c r="BJ16" s="644"/>
      <c r="BK16" s="644"/>
      <c r="BL16" s="644"/>
      <c r="BM16" s="644"/>
      <c r="BN16" s="645"/>
      <c r="BO16" s="703" t="s">
        <v>123</v>
      </c>
      <c r="BP16" s="703"/>
      <c r="BQ16" s="703"/>
      <c r="BR16" s="703"/>
      <c r="BS16" s="649" t="s">
        <v>237</v>
      </c>
      <c r="BT16" s="644"/>
      <c r="BU16" s="644"/>
      <c r="BV16" s="644"/>
      <c r="BW16" s="644"/>
      <c r="BX16" s="644"/>
      <c r="BY16" s="644"/>
      <c r="BZ16" s="644"/>
      <c r="CA16" s="644"/>
      <c r="CB16" s="684"/>
      <c r="CD16" s="685" t="s">
        <v>257</v>
      </c>
      <c r="CE16" s="682"/>
      <c r="CF16" s="682"/>
      <c r="CG16" s="682"/>
      <c r="CH16" s="682"/>
      <c r="CI16" s="682"/>
      <c r="CJ16" s="682"/>
      <c r="CK16" s="682"/>
      <c r="CL16" s="682"/>
      <c r="CM16" s="682"/>
      <c r="CN16" s="682"/>
      <c r="CO16" s="682"/>
      <c r="CP16" s="682"/>
      <c r="CQ16" s="683"/>
      <c r="CR16" s="641">
        <v>3526</v>
      </c>
      <c r="CS16" s="644"/>
      <c r="CT16" s="644"/>
      <c r="CU16" s="644"/>
      <c r="CV16" s="644"/>
      <c r="CW16" s="644"/>
      <c r="CX16" s="644"/>
      <c r="CY16" s="645"/>
      <c r="CZ16" s="703">
        <v>0</v>
      </c>
      <c r="DA16" s="703"/>
      <c r="DB16" s="703"/>
      <c r="DC16" s="703"/>
      <c r="DD16" s="649" t="s">
        <v>123</v>
      </c>
      <c r="DE16" s="644"/>
      <c r="DF16" s="644"/>
      <c r="DG16" s="644"/>
      <c r="DH16" s="644"/>
      <c r="DI16" s="644"/>
      <c r="DJ16" s="644"/>
      <c r="DK16" s="644"/>
      <c r="DL16" s="644"/>
      <c r="DM16" s="644"/>
      <c r="DN16" s="644"/>
      <c r="DO16" s="644"/>
      <c r="DP16" s="645"/>
      <c r="DQ16" s="649">
        <v>3526</v>
      </c>
      <c r="DR16" s="644"/>
      <c r="DS16" s="644"/>
      <c r="DT16" s="644"/>
      <c r="DU16" s="644"/>
      <c r="DV16" s="644"/>
      <c r="DW16" s="644"/>
      <c r="DX16" s="644"/>
      <c r="DY16" s="644"/>
      <c r="DZ16" s="644"/>
      <c r="EA16" s="644"/>
      <c r="EB16" s="644"/>
      <c r="EC16" s="684"/>
    </row>
    <row r="17" spans="2:133" ht="11.25" customHeight="1" x14ac:dyDescent="0.2">
      <c r="B17" s="638" t="s">
        <v>258</v>
      </c>
      <c r="C17" s="639"/>
      <c r="D17" s="639"/>
      <c r="E17" s="639"/>
      <c r="F17" s="639"/>
      <c r="G17" s="639"/>
      <c r="H17" s="639"/>
      <c r="I17" s="639"/>
      <c r="J17" s="639"/>
      <c r="K17" s="639"/>
      <c r="L17" s="639"/>
      <c r="M17" s="639"/>
      <c r="N17" s="639"/>
      <c r="O17" s="639"/>
      <c r="P17" s="639"/>
      <c r="Q17" s="640"/>
      <c r="R17" s="641">
        <v>17978</v>
      </c>
      <c r="S17" s="644"/>
      <c r="T17" s="644"/>
      <c r="U17" s="644"/>
      <c r="V17" s="644"/>
      <c r="W17" s="644"/>
      <c r="X17" s="644"/>
      <c r="Y17" s="645"/>
      <c r="Z17" s="703">
        <v>0.1</v>
      </c>
      <c r="AA17" s="703"/>
      <c r="AB17" s="703"/>
      <c r="AC17" s="703"/>
      <c r="AD17" s="704">
        <v>17978</v>
      </c>
      <c r="AE17" s="704"/>
      <c r="AF17" s="704"/>
      <c r="AG17" s="704"/>
      <c r="AH17" s="704"/>
      <c r="AI17" s="704"/>
      <c r="AJ17" s="704"/>
      <c r="AK17" s="704"/>
      <c r="AL17" s="646">
        <v>0.2</v>
      </c>
      <c r="AM17" s="647"/>
      <c r="AN17" s="647"/>
      <c r="AO17" s="705"/>
      <c r="AP17" s="638" t="s">
        <v>259</v>
      </c>
      <c r="AQ17" s="639"/>
      <c r="AR17" s="639"/>
      <c r="AS17" s="639"/>
      <c r="AT17" s="639"/>
      <c r="AU17" s="639"/>
      <c r="AV17" s="639"/>
      <c r="AW17" s="639"/>
      <c r="AX17" s="639"/>
      <c r="AY17" s="639"/>
      <c r="AZ17" s="639"/>
      <c r="BA17" s="639"/>
      <c r="BB17" s="639"/>
      <c r="BC17" s="639"/>
      <c r="BD17" s="639"/>
      <c r="BE17" s="639"/>
      <c r="BF17" s="640"/>
      <c r="BG17" s="641" t="s">
        <v>237</v>
      </c>
      <c r="BH17" s="644"/>
      <c r="BI17" s="644"/>
      <c r="BJ17" s="644"/>
      <c r="BK17" s="644"/>
      <c r="BL17" s="644"/>
      <c r="BM17" s="644"/>
      <c r="BN17" s="645"/>
      <c r="BO17" s="703" t="s">
        <v>123</v>
      </c>
      <c r="BP17" s="703"/>
      <c r="BQ17" s="703"/>
      <c r="BR17" s="703"/>
      <c r="BS17" s="649" t="s">
        <v>237</v>
      </c>
      <c r="BT17" s="644"/>
      <c r="BU17" s="644"/>
      <c r="BV17" s="644"/>
      <c r="BW17" s="644"/>
      <c r="BX17" s="644"/>
      <c r="BY17" s="644"/>
      <c r="BZ17" s="644"/>
      <c r="CA17" s="644"/>
      <c r="CB17" s="684"/>
      <c r="CD17" s="685" t="s">
        <v>260</v>
      </c>
      <c r="CE17" s="682"/>
      <c r="CF17" s="682"/>
      <c r="CG17" s="682"/>
      <c r="CH17" s="682"/>
      <c r="CI17" s="682"/>
      <c r="CJ17" s="682"/>
      <c r="CK17" s="682"/>
      <c r="CL17" s="682"/>
      <c r="CM17" s="682"/>
      <c r="CN17" s="682"/>
      <c r="CO17" s="682"/>
      <c r="CP17" s="682"/>
      <c r="CQ17" s="683"/>
      <c r="CR17" s="641">
        <v>2206853</v>
      </c>
      <c r="CS17" s="644"/>
      <c r="CT17" s="644"/>
      <c r="CU17" s="644"/>
      <c r="CV17" s="644"/>
      <c r="CW17" s="644"/>
      <c r="CX17" s="644"/>
      <c r="CY17" s="645"/>
      <c r="CZ17" s="703">
        <v>11.3</v>
      </c>
      <c r="DA17" s="703"/>
      <c r="DB17" s="703"/>
      <c r="DC17" s="703"/>
      <c r="DD17" s="649" t="s">
        <v>123</v>
      </c>
      <c r="DE17" s="644"/>
      <c r="DF17" s="644"/>
      <c r="DG17" s="644"/>
      <c r="DH17" s="644"/>
      <c r="DI17" s="644"/>
      <c r="DJ17" s="644"/>
      <c r="DK17" s="644"/>
      <c r="DL17" s="644"/>
      <c r="DM17" s="644"/>
      <c r="DN17" s="644"/>
      <c r="DO17" s="644"/>
      <c r="DP17" s="645"/>
      <c r="DQ17" s="649">
        <v>2186667</v>
      </c>
      <c r="DR17" s="644"/>
      <c r="DS17" s="644"/>
      <c r="DT17" s="644"/>
      <c r="DU17" s="644"/>
      <c r="DV17" s="644"/>
      <c r="DW17" s="644"/>
      <c r="DX17" s="644"/>
      <c r="DY17" s="644"/>
      <c r="DZ17" s="644"/>
      <c r="EA17" s="644"/>
      <c r="EB17" s="644"/>
      <c r="EC17" s="684"/>
    </row>
    <row r="18" spans="2:133" ht="11.25" customHeight="1" x14ac:dyDescent="0.2">
      <c r="B18" s="638" t="s">
        <v>261</v>
      </c>
      <c r="C18" s="639"/>
      <c r="D18" s="639"/>
      <c r="E18" s="639"/>
      <c r="F18" s="639"/>
      <c r="G18" s="639"/>
      <c r="H18" s="639"/>
      <c r="I18" s="639"/>
      <c r="J18" s="639"/>
      <c r="K18" s="639"/>
      <c r="L18" s="639"/>
      <c r="M18" s="639"/>
      <c r="N18" s="639"/>
      <c r="O18" s="639"/>
      <c r="P18" s="639"/>
      <c r="Q18" s="640"/>
      <c r="R18" s="641">
        <v>5834210</v>
      </c>
      <c r="S18" s="644"/>
      <c r="T18" s="644"/>
      <c r="U18" s="644"/>
      <c r="V18" s="644"/>
      <c r="W18" s="644"/>
      <c r="X18" s="644"/>
      <c r="Y18" s="645"/>
      <c r="Z18" s="703">
        <v>28.1</v>
      </c>
      <c r="AA18" s="703"/>
      <c r="AB18" s="703"/>
      <c r="AC18" s="703"/>
      <c r="AD18" s="704">
        <v>5102770</v>
      </c>
      <c r="AE18" s="704"/>
      <c r="AF18" s="704"/>
      <c r="AG18" s="704"/>
      <c r="AH18" s="704"/>
      <c r="AI18" s="704"/>
      <c r="AJ18" s="704"/>
      <c r="AK18" s="704"/>
      <c r="AL18" s="646">
        <v>52.5</v>
      </c>
      <c r="AM18" s="647"/>
      <c r="AN18" s="647"/>
      <c r="AO18" s="705"/>
      <c r="AP18" s="638" t="s">
        <v>262</v>
      </c>
      <c r="AQ18" s="639"/>
      <c r="AR18" s="639"/>
      <c r="AS18" s="639"/>
      <c r="AT18" s="639"/>
      <c r="AU18" s="639"/>
      <c r="AV18" s="639"/>
      <c r="AW18" s="639"/>
      <c r="AX18" s="639"/>
      <c r="AY18" s="639"/>
      <c r="AZ18" s="639"/>
      <c r="BA18" s="639"/>
      <c r="BB18" s="639"/>
      <c r="BC18" s="639"/>
      <c r="BD18" s="639"/>
      <c r="BE18" s="639"/>
      <c r="BF18" s="640"/>
      <c r="BG18" s="641" t="s">
        <v>123</v>
      </c>
      <c r="BH18" s="644"/>
      <c r="BI18" s="644"/>
      <c r="BJ18" s="644"/>
      <c r="BK18" s="644"/>
      <c r="BL18" s="644"/>
      <c r="BM18" s="644"/>
      <c r="BN18" s="645"/>
      <c r="BO18" s="703" t="s">
        <v>123</v>
      </c>
      <c r="BP18" s="703"/>
      <c r="BQ18" s="703"/>
      <c r="BR18" s="703"/>
      <c r="BS18" s="649" t="s">
        <v>237</v>
      </c>
      <c r="BT18" s="644"/>
      <c r="BU18" s="644"/>
      <c r="BV18" s="644"/>
      <c r="BW18" s="644"/>
      <c r="BX18" s="644"/>
      <c r="BY18" s="644"/>
      <c r="BZ18" s="644"/>
      <c r="CA18" s="644"/>
      <c r="CB18" s="684"/>
      <c r="CD18" s="685" t="s">
        <v>263</v>
      </c>
      <c r="CE18" s="682"/>
      <c r="CF18" s="682"/>
      <c r="CG18" s="682"/>
      <c r="CH18" s="682"/>
      <c r="CI18" s="682"/>
      <c r="CJ18" s="682"/>
      <c r="CK18" s="682"/>
      <c r="CL18" s="682"/>
      <c r="CM18" s="682"/>
      <c r="CN18" s="682"/>
      <c r="CO18" s="682"/>
      <c r="CP18" s="682"/>
      <c r="CQ18" s="683"/>
      <c r="CR18" s="641" t="s">
        <v>123</v>
      </c>
      <c r="CS18" s="644"/>
      <c r="CT18" s="644"/>
      <c r="CU18" s="644"/>
      <c r="CV18" s="644"/>
      <c r="CW18" s="644"/>
      <c r="CX18" s="644"/>
      <c r="CY18" s="645"/>
      <c r="CZ18" s="703" t="s">
        <v>123</v>
      </c>
      <c r="DA18" s="703"/>
      <c r="DB18" s="703"/>
      <c r="DC18" s="703"/>
      <c r="DD18" s="649" t="s">
        <v>131</v>
      </c>
      <c r="DE18" s="644"/>
      <c r="DF18" s="644"/>
      <c r="DG18" s="644"/>
      <c r="DH18" s="644"/>
      <c r="DI18" s="644"/>
      <c r="DJ18" s="644"/>
      <c r="DK18" s="644"/>
      <c r="DL18" s="644"/>
      <c r="DM18" s="644"/>
      <c r="DN18" s="644"/>
      <c r="DO18" s="644"/>
      <c r="DP18" s="645"/>
      <c r="DQ18" s="649" t="s">
        <v>123</v>
      </c>
      <c r="DR18" s="644"/>
      <c r="DS18" s="644"/>
      <c r="DT18" s="644"/>
      <c r="DU18" s="644"/>
      <c r="DV18" s="644"/>
      <c r="DW18" s="644"/>
      <c r="DX18" s="644"/>
      <c r="DY18" s="644"/>
      <c r="DZ18" s="644"/>
      <c r="EA18" s="644"/>
      <c r="EB18" s="644"/>
      <c r="EC18" s="684"/>
    </row>
    <row r="19" spans="2:133" ht="11.25" customHeight="1" x14ac:dyDescent="0.2">
      <c r="B19" s="638" t="s">
        <v>264</v>
      </c>
      <c r="C19" s="639"/>
      <c r="D19" s="639"/>
      <c r="E19" s="639"/>
      <c r="F19" s="639"/>
      <c r="G19" s="639"/>
      <c r="H19" s="639"/>
      <c r="I19" s="639"/>
      <c r="J19" s="639"/>
      <c r="K19" s="639"/>
      <c r="L19" s="639"/>
      <c r="M19" s="639"/>
      <c r="N19" s="639"/>
      <c r="O19" s="639"/>
      <c r="P19" s="639"/>
      <c r="Q19" s="640"/>
      <c r="R19" s="641">
        <v>5102770</v>
      </c>
      <c r="S19" s="644"/>
      <c r="T19" s="644"/>
      <c r="U19" s="644"/>
      <c r="V19" s="644"/>
      <c r="W19" s="644"/>
      <c r="X19" s="644"/>
      <c r="Y19" s="645"/>
      <c r="Z19" s="703">
        <v>24.6</v>
      </c>
      <c r="AA19" s="703"/>
      <c r="AB19" s="703"/>
      <c r="AC19" s="703"/>
      <c r="AD19" s="704">
        <v>5102770</v>
      </c>
      <c r="AE19" s="704"/>
      <c r="AF19" s="704"/>
      <c r="AG19" s="704"/>
      <c r="AH19" s="704"/>
      <c r="AI19" s="704"/>
      <c r="AJ19" s="704"/>
      <c r="AK19" s="704"/>
      <c r="AL19" s="646">
        <v>52.5</v>
      </c>
      <c r="AM19" s="647"/>
      <c r="AN19" s="647"/>
      <c r="AO19" s="705"/>
      <c r="AP19" s="638" t="s">
        <v>265</v>
      </c>
      <c r="AQ19" s="639"/>
      <c r="AR19" s="639"/>
      <c r="AS19" s="639"/>
      <c r="AT19" s="639"/>
      <c r="AU19" s="639"/>
      <c r="AV19" s="639"/>
      <c r="AW19" s="639"/>
      <c r="AX19" s="639"/>
      <c r="AY19" s="639"/>
      <c r="AZ19" s="639"/>
      <c r="BA19" s="639"/>
      <c r="BB19" s="639"/>
      <c r="BC19" s="639"/>
      <c r="BD19" s="639"/>
      <c r="BE19" s="639"/>
      <c r="BF19" s="640"/>
      <c r="BG19" s="641">
        <v>230730</v>
      </c>
      <c r="BH19" s="644"/>
      <c r="BI19" s="644"/>
      <c r="BJ19" s="644"/>
      <c r="BK19" s="644"/>
      <c r="BL19" s="644"/>
      <c r="BM19" s="644"/>
      <c r="BN19" s="645"/>
      <c r="BO19" s="703">
        <v>5.8</v>
      </c>
      <c r="BP19" s="703"/>
      <c r="BQ19" s="703"/>
      <c r="BR19" s="703"/>
      <c r="BS19" s="649" t="s">
        <v>123</v>
      </c>
      <c r="BT19" s="644"/>
      <c r="BU19" s="644"/>
      <c r="BV19" s="644"/>
      <c r="BW19" s="644"/>
      <c r="BX19" s="644"/>
      <c r="BY19" s="644"/>
      <c r="BZ19" s="644"/>
      <c r="CA19" s="644"/>
      <c r="CB19" s="684"/>
      <c r="CD19" s="685" t="s">
        <v>266</v>
      </c>
      <c r="CE19" s="682"/>
      <c r="CF19" s="682"/>
      <c r="CG19" s="682"/>
      <c r="CH19" s="682"/>
      <c r="CI19" s="682"/>
      <c r="CJ19" s="682"/>
      <c r="CK19" s="682"/>
      <c r="CL19" s="682"/>
      <c r="CM19" s="682"/>
      <c r="CN19" s="682"/>
      <c r="CO19" s="682"/>
      <c r="CP19" s="682"/>
      <c r="CQ19" s="683"/>
      <c r="CR19" s="641" t="s">
        <v>237</v>
      </c>
      <c r="CS19" s="644"/>
      <c r="CT19" s="644"/>
      <c r="CU19" s="644"/>
      <c r="CV19" s="644"/>
      <c r="CW19" s="644"/>
      <c r="CX19" s="644"/>
      <c r="CY19" s="645"/>
      <c r="CZ19" s="703" t="s">
        <v>123</v>
      </c>
      <c r="DA19" s="703"/>
      <c r="DB19" s="703"/>
      <c r="DC19" s="703"/>
      <c r="DD19" s="649" t="s">
        <v>123</v>
      </c>
      <c r="DE19" s="644"/>
      <c r="DF19" s="644"/>
      <c r="DG19" s="644"/>
      <c r="DH19" s="644"/>
      <c r="DI19" s="644"/>
      <c r="DJ19" s="644"/>
      <c r="DK19" s="644"/>
      <c r="DL19" s="644"/>
      <c r="DM19" s="644"/>
      <c r="DN19" s="644"/>
      <c r="DO19" s="644"/>
      <c r="DP19" s="645"/>
      <c r="DQ19" s="649" t="s">
        <v>237</v>
      </c>
      <c r="DR19" s="644"/>
      <c r="DS19" s="644"/>
      <c r="DT19" s="644"/>
      <c r="DU19" s="644"/>
      <c r="DV19" s="644"/>
      <c r="DW19" s="644"/>
      <c r="DX19" s="644"/>
      <c r="DY19" s="644"/>
      <c r="DZ19" s="644"/>
      <c r="EA19" s="644"/>
      <c r="EB19" s="644"/>
      <c r="EC19" s="684"/>
    </row>
    <row r="20" spans="2:133" ht="11.25" customHeight="1" x14ac:dyDescent="0.2">
      <c r="B20" s="638" t="s">
        <v>267</v>
      </c>
      <c r="C20" s="639"/>
      <c r="D20" s="639"/>
      <c r="E20" s="639"/>
      <c r="F20" s="639"/>
      <c r="G20" s="639"/>
      <c r="H20" s="639"/>
      <c r="I20" s="639"/>
      <c r="J20" s="639"/>
      <c r="K20" s="639"/>
      <c r="L20" s="639"/>
      <c r="M20" s="639"/>
      <c r="N20" s="639"/>
      <c r="O20" s="639"/>
      <c r="P20" s="639"/>
      <c r="Q20" s="640"/>
      <c r="R20" s="641">
        <v>731440</v>
      </c>
      <c r="S20" s="644"/>
      <c r="T20" s="644"/>
      <c r="U20" s="644"/>
      <c r="V20" s="644"/>
      <c r="W20" s="644"/>
      <c r="X20" s="644"/>
      <c r="Y20" s="645"/>
      <c r="Z20" s="703">
        <v>3.5</v>
      </c>
      <c r="AA20" s="703"/>
      <c r="AB20" s="703"/>
      <c r="AC20" s="703"/>
      <c r="AD20" s="704" t="s">
        <v>237</v>
      </c>
      <c r="AE20" s="704"/>
      <c r="AF20" s="704"/>
      <c r="AG20" s="704"/>
      <c r="AH20" s="704"/>
      <c r="AI20" s="704"/>
      <c r="AJ20" s="704"/>
      <c r="AK20" s="704"/>
      <c r="AL20" s="646" t="s">
        <v>123</v>
      </c>
      <c r="AM20" s="647"/>
      <c r="AN20" s="647"/>
      <c r="AO20" s="705"/>
      <c r="AP20" s="638" t="s">
        <v>268</v>
      </c>
      <c r="AQ20" s="639"/>
      <c r="AR20" s="639"/>
      <c r="AS20" s="639"/>
      <c r="AT20" s="639"/>
      <c r="AU20" s="639"/>
      <c r="AV20" s="639"/>
      <c r="AW20" s="639"/>
      <c r="AX20" s="639"/>
      <c r="AY20" s="639"/>
      <c r="AZ20" s="639"/>
      <c r="BA20" s="639"/>
      <c r="BB20" s="639"/>
      <c r="BC20" s="639"/>
      <c r="BD20" s="639"/>
      <c r="BE20" s="639"/>
      <c r="BF20" s="640"/>
      <c r="BG20" s="641">
        <v>230730</v>
      </c>
      <c r="BH20" s="644"/>
      <c r="BI20" s="644"/>
      <c r="BJ20" s="644"/>
      <c r="BK20" s="644"/>
      <c r="BL20" s="644"/>
      <c r="BM20" s="644"/>
      <c r="BN20" s="645"/>
      <c r="BO20" s="703">
        <v>5.8</v>
      </c>
      <c r="BP20" s="703"/>
      <c r="BQ20" s="703"/>
      <c r="BR20" s="703"/>
      <c r="BS20" s="649" t="s">
        <v>237</v>
      </c>
      <c r="BT20" s="644"/>
      <c r="BU20" s="644"/>
      <c r="BV20" s="644"/>
      <c r="BW20" s="644"/>
      <c r="BX20" s="644"/>
      <c r="BY20" s="644"/>
      <c r="BZ20" s="644"/>
      <c r="CA20" s="644"/>
      <c r="CB20" s="684"/>
      <c r="CD20" s="685" t="s">
        <v>269</v>
      </c>
      <c r="CE20" s="682"/>
      <c r="CF20" s="682"/>
      <c r="CG20" s="682"/>
      <c r="CH20" s="682"/>
      <c r="CI20" s="682"/>
      <c r="CJ20" s="682"/>
      <c r="CK20" s="682"/>
      <c r="CL20" s="682"/>
      <c r="CM20" s="682"/>
      <c r="CN20" s="682"/>
      <c r="CO20" s="682"/>
      <c r="CP20" s="682"/>
      <c r="CQ20" s="683"/>
      <c r="CR20" s="641">
        <v>19478764</v>
      </c>
      <c r="CS20" s="644"/>
      <c r="CT20" s="644"/>
      <c r="CU20" s="644"/>
      <c r="CV20" s="644"/>
      <c r="CW20" s="644"/>
      <c r="CX20" s="644"/>
      <c r="CY20" s="645"/>
      <c r="CZ20" s="703">
        <v>100</v>
      </c>
      <c r="DA20" s="703"/>
      <c r="DB20" s="703"/>
      <c r="DC20" s="703"/>
      <c r="DD20" s="649">
        <v>4156958</v>
      </c>
      <c r="DE20" s="644"/>
      <c r="DF20" s="644"/>
      <c r="DG20" s="644"/>
      <c r="DH20" s="644"/>
      <c r="DI20" s="644"/>
      <c r="DJ20" s="644"/>
      <c r="DK20" s="644"/>
      <c r="DL20" s="644"/>
      <c r="DM20" s="644"/>
      <c r="DN20" s="644"/>
      <c r="DO20" s="644"/>
      <c r="DP20" s="645"/>
      <c r="DQ20" s="649">
        <v>11523519</v>
      </c>
      <c r="DR20" s="644"/>
      <c r="DS20" s="644"/>
      <c r="DT20" s="644"/>
      <c r="DU20" s="644"/>
      <c r="DV20" s="644"/>
      <c r="DW20" s="644"/>
      <c r="DX20" s="644"/>
      <c r="DY20" s="644"/>
      <c r="DZ20" s="644"/>
      <c r="EA20" s="644"/>
      <c r="EB20" s="644"/>
      <c r="EC20" s="684"/>
    </row>
    <row r="21" spans="2:133" ht="11.25" customHeight="1" x14ac:dyDescent="0.2">
      <c r="B21" s="638" t="s">
        <v>270</v>
      </c>
      <c r="C21" s="639"/>
      <c r="D21" s="639"/>
      <c r="E21" s="639"/>
      <c r="F21" s="639"/>
      <c r="G21" s="639"/>
      <c r="H21" s="639"/>
      <c r="I21" s="639"/>
      <c r="J21" s="639"/>
      <c r="K21" s="639"/>
      <c r="L21" s="639"/>
      <c r="M21" s="639"/>
      <c r="N21" s="639"/>
      <c r="O21" s="639"/>
      <c r="P21" s="639"/>
      <c r="Q21" s="640"/>
      <c r="R21" s="641" t="s">
        <v>237</v>
      </c>
      <c r="S21" s="644"/>
      <c r="T21" s="644"/>
      <c r="U21" s="644"/>
      <c r="V21" s="644"/>
      <c r="W21" s="644"/>
      <c r="X21" s="644"/>
      <c r="Y21" s="645"/>
      <c r="Z21" s="703" t="s">
        <v>131</v>
      </c>
      <c r="AA21" s="703"/>
      <c r="AB21" s="703"/>
      <c r="AC21" s="703"/>
      <c r="AD21" s="704" t="s">
        <v>123</v>
      </c>
      <c r="AE21" s="704"/>
      <c r="AF21" s="704"/>
      <c r="AG21" s="704"/>
      <c r="AH21" s="704"/>
      <c r="AI21" s="704"/>
      <c r="AJ21" s="704"/>
      <c r="AK21" s="704"/>
      <c r="AL21" s="646" t="s">
        <v>123</v>
      </c>
      <c r="AM21" s="647"/>
      <c r="AN21" s="647"/>
      <c r="AO21" s="705"/>
      <c r="AP21" s="749" t="s">
        <v>271</v>
      </c>
      <c r="AQ21" s="756"/>
      <c r="AR21" s="756"/>
      <c r="AS21" s="756"/>
      <c r="AT21" s="756"/>
      <c r="AU21" s="756"/>
      <c r="AV21" s="756"/>
      <c r="AW21" s="756"/>
      <c r="AX21" s="756"/>
      <c r="AY21" s="756"/>
      <c r="AZ21" s="756"/>
      <c r="BA21" s="756"/>
      <c r="BB21" s="756"/>
      <c r="BC21" s="756"/>
      <c r="BD21" s="756"/>
      <c r="BE21" s="756"/>
      <c r="BF21" s="751"/>
      <c r="BG21" s="641">
        <v>20599</v>
      </c>
      <c r="BH21" s="644"/>
      <c r="BI21" s="644"/>
      <c r="BJ21" s="644"/>
      <c r="BK21" s="644"/>
      <c r="BL21" s="644"/>
      <c r="BM21" s="644"/>
      <c r="BN21" s="645"/>
      <c r="BO21" s="703">
        <v>0.5</v>
      </c>
      <c r="BP21" s="703"/>
      <c r="BQ21" s="703"/>
      <c r="BR21" s="703"/>
      <c r="BS21" s="649" t="s">
        <v>237</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2">
      <c r="B22" s="638" t="s">
        <v>272</v>
      </c>
      <c r="C22" s="639"/>
      <c r="D22" s="639"/>
      <c r="E22" s="639"/>
      <c r="F22" s="639"/>
      <c r="G22" s="639"/>
      <c r="H22" s="639"/>
      <c r="I22" s="639"/>
      <c r="J22" s="639"/>
      <c r="K22" s="639"/>
      <c r="L22" s="639"/>
      <c r="M22" s="639"/>
      <c r="N22" s="639"/>
      <c r="O22" s="639"/>
      <c r="P22" s="639"/>
      <c r="Q22" s="640"/>
      <c r="R22" s="641">
        <v>10635454</v>
      </c>
      <c r="S22" s="644"/>
      <c r="T22" s="644"/>
      <c r="U22" s="644"/>
      <c r="V22" s="644"/>
      <c r="W22" s="644"/>
      <c r="X22" s="644"/>
      <c r="Y22" s="645"/>
      <c r="Z22" s="703">
        <v>51.3</v>
      </c>
      <c r="AA22" s="703"/>
      <c r="AB22" s="703"/>
      <c r="AC22" s="703"/>
      <c r="AD22" s="704">
        <v>9693883</v>
      </c>
      <c r="AE22" s="704"/>
      <c r="AF22" s="704"/>
      <c r="AG22" s="704"/>
      <c r="AH22" s="704"/>
      <c r="AI22" s="704"/>
      <c r="AJ22" s="704"/>
      <c r="AK22" s="704"/>
      <c r="AL22" s="646">
        <v>99.8</v>
      </c>
      <c r="AM22" s="647"/>
      <c r="AN22" s="647"/>
      <c r="AO22" s="705"/>
      <c r="AP22" s="749" t="s">
        <v>273</v>
      </c>
      <c r="AQ22" s="756"/>
      <c r="AR22" s="756"/>
      <c r="AS22" s="756"/>
      <c r="AT22" s="756"/>
      <c r="AU22" s="756"/>
      <c r="AV22" s="756"/>
      <c r="AW22" s="756"/>
      <c r="AX22" s="756"/>
      <c r="AY22" s="756"/>
      <c r="AZ22" s="756"/>
      <c r="BA22" s="756"/>
      <c r="BB22" s="756"/>
      <c r="BC22" s="756"/>
      <c r="BD22" s="756"/>
      <c r="BE22" s="756"/>
      <c r="BF22" s="751"/>
      <c r="BG22" s="641" t="s">
        <v>123</v>
      </c>
      <c r="BH22" s="644"/>
      <c r="BI22" s="644"/>
      <c r="BJ22" s="644"/>
      <c r="BK22" s="644"/>
      <c r="BL22" s="644"/>
      <c r="BM22" s="644"/>
      <c r="BN22" s="645"/>
      <c r="BO22" s="703" t="s">
        <v>123</v>
      </c>
      <c r="BP22" s="703"/>
      <c r="BQ22" s="703"/>
      <c r="BR22" s="703"/>
      <c r="BS22" s="649" t="s">
        <v>123</v>
      </c>
      <c r="BT22" s="644"/>
      <c r="BU22" s="644"/>
      <c r="BV22" s="644"/>
      <c r="BW22" s="644"/>
      <c r="BX22" s="644"/>
      <c r="BY22" s="644"/>
      <c r="BZ22" s="644"/>
      <c r="CA22" s="644"/>
      <c r="CB22" s="684"/>
      <c r="CD22" s="758" t="s">
        <v>274</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2">
      <c r="B23" s="638" t="s">
        <v>275</v>
      </c>
      <c r="C23" s="639"/>
      <c r="D23" s="639"/>
      <c r="E23" s="639"/>
      <c r="F23" s="639"/>
      <c r="G23" s="639"/>
      <c r="H23" s="639"/>
      <c r="I23" s="639"/>
      <c r="J23" s="639"/>
      <c r="K23" s="639"/>
      <c r="L23" s="639"/>
      <c r="M23" s="639"/>
      <c r="N23" s="639"/>
      <c r="O23" s="639"/>
      <c r="P23" s="639"/>
      <c r="Q23" s="640"/>
      <c r="R23" s="641">
        <v>3971</v>
      </c>
      <c r="S23" s="644"/>
      <c r="T23" s="644"/>
      <c r="U23" s="644"/>
      <c r="V23" s="644"/>
      <c r="W23" s="644"/>
      <c r="X23" s="644"/>
      <c r="Y23" s="645"/>
      <c r="Z23" s="703">
        <v>0</v>
      </c>
      <c r="AA23" s="703"/>
      <c r="AB23" s="703"/>
      <c r="AC23" s="703"/>
      <c r="AD23" s="704">
        <v>3971</v>
      </c>
      <c r="AE23" s="704"/>
      <c r="AF23" s="704"/>
      <c r="AG23" s="704"/>
      <c r="AH23" s="704"/>
      <c r="AI23" s="704"/>
      <c r="AJ23" s="704"/>
      <c r="AK23" s="704"/>
      <c r="AL23" s="646">
        <v>0</v>
      </c>
      <c r="AM23" s="647"/>
      <c r="AN23" s="647"/>
      <c r="AO23" s="705"/>
      <c r="AP23" s="749" t="s">
        <v>276</v>
      </c>
      <c r="AQ23" s="756"/>
      <c r="AR23" s="756"/>
      <c r="AS23" s="756"/>
      <c r="AT23" s="756"/>
      <c r="AU23" s="756"/>
      <c r="AV23" s="756"/>
      <c r="AW23" s="756"/>
      <c r="AX23" s="756"/>
      <c r="AY23" s="756"/>
      <c r="AZ23" s="756"/>
      <c r="BA23" s="756"/>
      <c r="BB23" s="756"/>
      <c r="BC23" s="756"/>
      <c r="BD23" s="756"/>
      <c r="BE23" s="756"/>
      <c r="BF23" s="751"/>
      <c r="BG23" s="641">
        <v>210131</v>
      </c>
      <c r="BH23" s="644"/>
      <c r="BI23" s="644"/>
      <c r="BJ23" s="644"/>
      <c r="BK23" s="644"/>
      <c r="BL23" s="644"/>
      <c r="BM23" s="644"/>
      <c r="BN23" s="645"/>
      <c r="BO23" s="703">
        <v>5.3</v>
      </c>
      <c r="BP23" s="703"/>
      <c r="BQ23" s="703"/>
      <c r="BR23" s="703"/>
      <c r="BS23" s="649" t="s">
        <v>237</v>
      </c>
      <c r="BT23" s="644"/>
      <c r="BU23" s="644"/>
      <c r="BV23" s="644"/>
      <c r="BW23" s="644"/>
      <c r="BX23" s="644"/>
      <c r="BY23" s="644"/>
      <c r="BZ23" s="644"/>
      <c r="CA23" s="644"/>
      <c r="CB23" s="684"/>
      <c r="CD23" s="758" t="s">
        <v>215</v>
      </c>
      <c r="CE23" s="759"/>
      <c r="CF23" s="759"/>
      <c r="CG23" s="759"/>
      <c r="CH23" s="759"/>
      <c r="CI23" s="759"/>
      <c r="CJ23" s="759"/>
      <c r="CK23" s="759"/>
      <c r="CL23" s="759"/>
      <c r="CM23" s="759"/>
      <c r="CN23" s="759"/>
      <c r="CO23" s="759"/>
      <c r="CP23" s="759"/>
      <c r="CQ23" s="760"/>
      <c r="CR23" s="758" t="s">
        <v>277</v>
      </c>
      <c r="CS23" s="759"/>
      <c r="CT23" s="759"/>
      <c r="CU23" s="759"/>
      <c r="CV23" s="759"/>
      <c r="CW23" s="759"/>
      <c r="CX23" s="759"/>
      <c r="CY23" s="760"/>
      <c r="CZ23" s="758" t="s">
        <v>278</v>
      </c>
      <c r="DA23" s="759"/>
      <c r="DB23" s="759"/>
      <c r="DC23" s="760"/>
      <c r="DD23" s="758" t="s">
        <v>279</v>
      </c>
      <c r="DE23" s="759"/>
      <c r="DF23" s="759"/>
      <c r="DG23" s="759"/>
      <c r="DH23" s="759"/>
      <c r="DI23" s="759"/>
      <c r="DJ23" s="759"/>
      <c r="DK23" s="760"/>
      <c r="DL23" s="767" t="s">
        <v>280</v>
      </c>
      <c r="DM23" s="768"/>
      <c r="DN23" s="768"/>
      <c r="DO23" s="768"/>
      <c r="DP23" s="768"/>
      <c r="DQ23" s="768"/>
      <c r="DR23" s="768"/>
      <c r="DS23" s="768"/>
      <c r="DT23" s="768"/>
      <c r="DU23" s="768"/>
      <c r="DV23" s="769"/>
      <c r="DW23" s="758" t="s">
        <v>281</v>
      </c>
      <c r="DX23" s="759"/>
      <c r="DY23" s="759"/>
      <c r="DZ23" s="759"/>
      <c r="EA23" s="759"/>
      <c r="EB23" s="759"/>
      <c r="EC23" s="760"/>
    </row>
    <row r="24" spans="2:133" ht="11.25" customHeight="1" x14ac:dyDescent="0.2">
      <c r="B24" s="638" t="s">
        <v>282</v>
      </c>
      <c r="C24" s="639"/>
      <c r="D24" s="639"/>
      <c r="E24" s="639"/>
      <c r="F24" s="639"/>
      <c r="G24" s="639"/>
      <c r="H24" s="639"/>
      <c r="I24" s="639"/>
      <c r="J24" s="639"/>
      <c r="K24" s="639"/>
      <c r="L24" s="639"/>
      <c r="M24" s="639"/>
      <c r="N24" s="639"/>
      <c r="O24" s="639"/>
      <c r="P24" s="639"/>
      <c r="Q24" s="640"/>
      <c r="R24" s="641">
        <v>388447</v>
      </c>
      <c r="S24" s="644"/>
      <c r="T24" s="644"/>
      <c r="U24" s="644"/>
      <c r="V24" s="644"/>
      <c r="W24" s="644"/>
      <c r="X24" s="644"/>
      <c r="Y24" s="645"/>
      <c r="Z24" s="703">
        <v>1.9</v>
      </c>
      <c r="AA24" s="703"/>
      <c r="AB24" s="703"/>
      <c r="AC24" s="703"/>
      <c r="AD24" s="704" t="s">
        <v>123</v>
      </c>
      <c r="AE24" s="704"/>
      <c r="AF24" s="704"/>
      <c r="AG24" s="704"/>
      <c r="AH24" s="704"/>
      <c r="AI24" s="704"/>
      <c r="AJ24" s="704"/>
      <c r="AK24" s="704"/>
      <c r="AL24" s="646" t="s">
        <v>237</v>
      </c>
      <c r="AM24" s="647"/>
      <c r="AN24" s="647"/>
      <c r="AO24" s="705"/>
      <c r="AP24" s="749" t="s">
        <v>283</v>
      </c>
      <c r="AQ24" s="756"/>
      <c r="AR24" s="756"/>
      <c r="AS24" s="756"/>
      <c r="AT24" s="756"/>
      <c r="AU24" s="756"/>
      <c r="AV24" s="756"/>
      <c r="AW24" s="756"/>
      <c r="AX24" s="756"/>
      <c r="AY24" s="756"/>
      <c r="AZ24" s="756"/>
      <c r="BA24" s="756"/>
      <c r="BB24" s="756"/>
      <c r="BC24" s="756"/>
      <c r="BD24" s="756"/>
      <c r="BE24" s="756"/>
      <c r="BF24" s="751"/>
      <c r="BG24" s="641" t="s">
        <v>123</v>
      </c>
      <c r="BH24" s="644"/>
      <c r="BI24" s="644"/>
      <c r="BJ24" s="644"/>
      <c r="BK24" s="644"/>
      <c r="BL24" s="644"/>
      <c r="BM24" s="644"/>
      <c r="BN24" s="645"/>
      <c r="BO24" s="703" t="s">
        <v>123</v>
      </c>
      <c r="BP24" s="703"/>
      <c r="BQ24" s="703"/>
      <c r="BR24" s="703"/>
      <c r="BS24" s="649" t="s">
        <v>237</v>
      </c>
      <c r="BT24" s="644"/>
      <c r="BU24" s="644"/>
      <c r="BV24" s="644"/>
      <c r="BW24" s="644"/>
      <c r="BX24" s="644"/>
      <c r="BY24" s="644"/>
      <c r="BZ24" s="644"/>
      <c r="CA24" s="644"/>
      <c r="CB24" s="684"/>
      <c r="CD24" s="712" t="s">
        <v>284</v>
      </c>
      <c r="CE24" s="713"/>
      <c r="CF24" s="713"/>
      <c r="CG24" s="713"/>
      <c r="CH24" s="713"/>
      <c r="CI24" s="713"/>
      <c r="CJ24" s="713"/>
      <c r="CK24" s="713"/>
      <c r="CL24" s="713"/>
      <c r="CM24" s="713"/>
      <c r="CN24" s="713"/>
      <c r="CO24" s="713"/>
      <c r="CP24" s="713"/>
      <c r="CQ24" s="714"/>
      <c r="CR24" s="706">
        <v>7748497</v>
      </c>
      <c r="CS24" s="707"/>
      <c r="CT24" s="707"/>
      <c r="CU24" s="707"/>
      <c r="CV24" s="707"/>
      <c r="CW24" s="707"/>
      <c r="CX24" s="707"/>
      <c r="CY24" s="753"/>
      <c r="CZ24" s="754">
        <v>39.799999999999997</v>
      </c>
      <c r="DA24" s="723"/>
      <c r="DB24" s="723"/>
      <c r="DC24" s="757"/>
      <c r="DD24" s="752">
        <v>5547928</v>
      </c>
      <c r="DE24" s="707"/>
      <c r="DF24" s="707"/>
      <c r="DG24" s="707"/>
      <c r="DH24" s="707"/>
      <c r="DI24" s="707"/>
      <c r="DJ24" s="707"/>
      <c r="DK24" s="753"/>
      <c r="DL24" s="752">
        <v>5466410</v>
      </c>
      <c r="DM24" s="707"/>
      <c r="DN24" s="707"/>
      <c r="DO24" s="707"/>
      <c r="DP24" s="707"/>
      <c r="DQ24" s="707"/>
      <c r="DR24" s="707"/>
      <c r="DS24" s="707"/>
      <c r="DT24" s="707"/>
      <c r="DU24" s="707"/>
      <c r="DV24" s="753"/>
      <c r="DW24" s="754">
        <v>53.4</v>
      </c>
      <c r="DX24" s="723"/>
      <c r="DY24" s="723"/>
      <c r="DZ24" s="723"/>
      <c r="EA24" s="723"/>
      <c r="EB24" s="723"/>
      <c r="EC24" s="755"/>
    </row>
    <row r="25" spans="2:133" ht="11.25" customHeight="1" x14ac:dyDescent="0.2">
      <c r="B25" s="638" t="s">
        <v>285</v>
      </c>
      <c r="C25" s="639"/>
      <c r="D25" s="639"/>
      <c r="E25" s="639"/>
      <c r="F25" s="639"/>
      <c r="G25" s="639"/>
      <c r="H25" s="639"/>
      <c r="I25" s="639"/>
      <c r="J25" s="639"/>
      <c r="K25" s="639"/>
      <c r="L25" s="639"/>
      <c r="M25" s="639"/>
      <c r="N25" s="639"/>
      <c r="O25" s="639"/>
      <c r="P25" s="639"/>
      <c r="Q25" s="640"/>
      <c r="R25" s="641">
        <v>324087</v>
      </c>
      <c r="S25" s="644"/>
      <c r="T25" s="644"/>
      <c r="U25" s="644"/>
      <c r="V25" s="644"/>
      <c r="W25" s="644"/>
      <c r="X25" s="644"/>
      <c r="Y25" s="645"/>
      <c r="Z25" s="703">
        <v>1.6</v>
      </c>
      <c r="AA25" s="703"/>
      <c r="AB25" s="703"/>
      <c r="AC25" s="703"/>
      <c r="AD25" s="704">
        <v>5591</v>
      </c>
      <c r="AE25" s="704"/>
      <c r="AF25" s="704"/>
      <c r="AG25" s="704"/>
      <c r="AH25" s="704"/>
      <c r="AI25" s="704"/>
      <c r="AJ25" s="704"/>
      <c r="AK25" s="704"/>
      <c r="AL25" s="646">
        <v>0.1</v>
      </c>
      <c r="AM25" s="647"/>
      <c r="AN25" s="647"/>
      <c r="AO25" s="705"/>
      <c r="AP25" s="749" t="s">
        <v>286</v>
      </c>
      <c r="AQ25" s="756"/>
      <c r="AR25" s="756"/>
      <c r="AS25" s="756"/>
      <c r="AT25" s="756"/>
      <c r="AU25" s="756"/>
      <c r="AV25" s="756"/>
      <c r="AW25" s="756"/>
      <c r="AX25" s="756"/>
      <c r="AY25" s="756"/>
      <c r="AZ25" s="756"/>
      <c r="BA25" s="756"/>
      <c r="BB25" s="756"/>
      <c r="BC25" s="756"/>
      <c r="BD25" s="756"/>
      <c r="BE25" s="756"/>
      <c r="BF25" s="751"/>
      <c r="BG25" s="641" t="s">
        <v>237</v>
      </c>
      <c r="BH25" s="644"/>
      <c r="BI25" s="644"/>
      <c r="BJ25" s="644"/>
      <c r="BK25" s="644"/>
      <c r="BL25" s="644"/>
      <c r="BM25" s="644"/>
      <c r="BN25" s="645"/>
      <c r="BO25" s="703" t="s">
        <v>237</v>
      </c>
      <c r="BP25" s="703"/>
      <c r="BQ25" s="703"/>
      <c r="BR25" s="703"/>
      <c r="BS25" s="649" t="s">
        <v>131</v>
      </c>
      <c r="BT25" s="644"/>
      <c r="BU25" s="644"/>
      <c r="BV25" s="644"/>
      <c r="BW25" s="644"/>
      <c r="BX25" s="644"/>
      <c r="BY25" s="644"/>
      <c r="BZ25" s="644"/>
      <c r="CA25" s="644"/>
      <c r="CB25" s="684"/>
      <c r="CD25" s="685" t="s">
        <v>287</v>
      </c>
      <c r="CE25" s="682"/>
      <c r="CF25" s="682"/>
      <c r="CG25" s="682"/>
      <c r="CH25" s="682"/>
      <c r="CI25" s="682"/>
      <c r="CJ25" s="682"/>
      <c r="CK25" s="682"/>
      <c r="CL25" s="682"/>
      <c r="CM25" s="682"/>
      <c r="CN25" s="682"/>
      <c r="CO25" s="682"/>
      <c r="CP25" s="682"/>
      <c r="CQ25" s="683"/>
      <c r="CR25" s="641">
        <v>2579229</v>
      </c>
      <c r="CS25" s="642"/>
      <c r="CT25" s="642"/>
      <c r="CU25" s="642"/>
      <c r="CV25" s="642"/>
      <c r="CW25" s="642"/>
      <c r="CX25" s="642"/>
      <c r="CY25" s="643"/>
      <c r="CZ25" s="646">
        <v>13.2</v>
      </c>
      <c r="DA25" s="675"/>
      <c r="DB25" s="675"/>
      <c r="DC25" s="676"/>
      <c r="DD25" s="649">
        <v>2425900</v>
      </c>
      <c r="DE25" s="642"/>
      <c r="DF25" s="642"/>
      <c r="DG25" s="642"/>
      <c r="DH25" s="642"/>
      <c r="DI25" s="642"/>
      <c r="DJ25" s="642"/>
      <c r="DK25" s="643"/>
      <c r="DL25" s="649">
        <v>2344382</v>
      </c>
      <c r="DM25" s="642"/>
      <c r="DN25" s="642"/>
      <c r="DO25" s="642"/>
      <c r="DP25" s="642"/>
      <c r="DQ25" s="642"/>
      <c r="DR25" s="642"/>
      <c r="DS25" s="642"/>
      <c r="DT25" s="642"/>
      <c r="DU25" s="642"/>
      <c r="DV25" s="643"/>
      <c r="DW25" s="646">
        <v>22.9</v>
      </c>
      <c r="DX25" s="675"/>
      <c r="DY25" s="675"/>
      <c r="DZ25" s="675"/>
      <c r="EA25" s="675"/>
      <c r="EB25" s="675"/>
      <c r="EC25" s="677"/>
    </row>
    <row r="26" spans="2:133" ht="11.25" customHeight="1" x14ac:dyDescent="0.2">
      <c r="B26" s="638" t="s">
        <v>288</v>
      </c>
      <c r="C26" s="639"/>
      <c r="D26" s="639"/>
      <c r="E26" s="639"/>
      <c r="F26" s="639"/>
      <c r="G26" s="639"/>
      <c r="H26" s="639"/>
      <c r="I26" s="639"/>
      <c r="J26" s="639"/>
      <c r="K26" s="639"/>
      <c r="L26" s="639"/>
      <c r="M26" s="639"/>
      <c r="N26" s="639"/>
      <c r="O26" s="639"/>
      <c r="P26" s="639"/>
      <c r="Q26" s="640"/>
      <c r="R26" s="641">
        <v>80364</v>
      </c>
      <c r="S26" s="644"/>
      <c r="T26" s="644"/>
      <c r="U26" s="644"/>
      <c r="V26" s="644"/>
      <c r="W26" s="644"/>
      <c r="X26" s="644"/>
      <c r="Y26" s="645"/>
      <c r="Z26" s="703">
        <v>0.4</v>
      </c>
      <c r="AA26" s="703"/>
      <c r="AB26" s="703"/>
      <c r="AC26" s="703"/>
      <c r="AD26" s="704" t="s">
        <v>123</v>
      </c>
      <c r="AE26" s="704"/>
      <c r="AF26" s="704"/>
      <c r="AG26" s="704"/>
      <c r="AH26" s="704"/>
      <c r="AI26" s="704"/>
      <c r="AJ26" s="704"/>
      <c r="AK26" s="704"/>
      <c r="AL26" s="646" t="s">
        <v>237</v>
      </c>
      <c r="AM26" s="647"/>
      <c r="AN26" s="647"/>
      <c r="AO26" s="705"/>
      <c r="AP26" s="749" t="s">
        <v>289</v>
      </c>
      <c r="AQ26" s="750"/>
      <c r="AR26" s="750"/>
      <c r="AS26" s="750"/>
      <c r="AT26" s="750"/>
      <c r="AU26" s="750"/>
      <c r="AV26" s="750"/>
      <c r="AW26" s="750"/>
      <c r="AX26" s="750"/>
      <c r="AY26" s="750"/>
      <c r="AZ26" s="750"/>
      <c r="BA26" s="750"/>
      <c r="BB26" s="750"/>
      <c r="BC26" s="750"/>
      <c r="BD26" s="750"/>
      <c r="BE26" s="750"/>
      <c r="BF26" s="751"/>
      <c r="BG26" s="641" t="s">
        <v>123</v>
      </c>
      <c r="BH26" s="644"/>
      <c r="BI26" s="644"/>
      <c r="BJ26" s="644"/>
      <c r="BK26" s="644"/>
      <c r="BL26" s="644"/>
      <c r="BM26" s="644"/>
      <c r="BN26" s="645"/>
      <c r="BO26" s="703" t="s">
        <v>123</v>
      </c>
      <c r="BP26" s="703"/>
      <c r="BQ26" s="703"/>
      <c r="BR26" s="703"/>
      <c r="BS26" s="649" t="s">
        <v>123</v>
      </c>
      <c r="BT26" s="644"/>
      <c r="BU26" s="644"/>
      <c r="BV26" s="644"/>
      <c r="BW26" s="644"/>
      <c r="BX26" s="644"/>
      <c r="BY26" s="644"/>
      <c r="BZ26" s="644"/>
      <c r="CA26" s="644"/>
      <c r="CB26" s="684"/>
      <c r="CD26" s="685" t="s">
        <v>290</v>
      </c>
      <c r="CE26" s="682"/>
      <c r="CF26" s="682"/>
      <c r="CG26" s="682"/>
      <c r="CH26" s="682"/>
      <c r="CI26" s="682"/>
      <c r="CJ26" s="682"/>
      <c r="CK26" s="682"/>
      <c r="CL26" s="682"/>
      <c r="CM26" s="682"/>
      <c r="CN26" s="682"/>
      <c r="CO26" s="682"/>
      <c r="CP26" s="682"/>
      <c r="CQ26" s="683"/>
      <c r="CR26" s="641">
        <v>1694001</v>
      </c>
      <c r="CS26" s="644"/>
      <c r="CT26" s="644"/>
      <c r="CU26" s="644"/>
      <c r="CV26" s="644"/>
      <c r="CW26" s="644"/>
      <c r="CX26" s="644"/>
      <c r="CY26" s="645"/>
      <c r="CZ26" s="646">
        <v>8.6999999999999993</v>
      </c>
      <c r="DA26" s="675"/>
      <c r="DB26" s="675"/>
      <c r="DC26" s="676"/>
      <c r="DD26" s="649">
        <v>1562404</v>
      </c>
      <c r="DE26" s="644"/>
      <c r="DF26" s="644"/>
      <c r="DG26" s="644"/>
      <c r="DH26" s="644"/>
      <c r="DI26" s="644"/>
      <c r="DJ26" s="644"/>
      <c r="DK26" s="645"/>
      <c r="DL26" s="649" t="s">
        <v>123</v>
      </c>
      <c r="DM26" s="644"/>
      <c r="DN26" s="644"/>
      <c r="DO26" s="644"/>
      <c r="DP26" s="644"/>
      <c r="DQ26" s="644"/>
      <c r="DR26" s="644"/>
      <c r="DS26" s="644"/>
      <c r="DT26" s="644"/>
      <c r="DU26" s="644"/>
      <c r="DV26" s="645"/>
      <c r="DW26" s="646" t="s">
        <v>237</v>
      </c>
      <c r="DX26" s="675"/>
      <c r="DY26" s="675"/>
      <c r="DZ26" s="675"/>
      <c r="EA26" s="675"/>
      <c r="EB26" s="675"/>
      <c r="EC26" s="677"/>
    </row>
    <row r="27" spans="2:133" ht="11.25" customHeight="1" x14ac:dyDescent="0.2">
      <c r="B27" s="638" t="s">
        <v>291</v>
      </c>
      <c r="C27" s="639"/>
      <c r="D27" s="639"/>
      <c r="E27" s="639"/>
      <c r="F27" s="639"/>
      <c r="G27" s="639"/>
      <c r="H27" s="639"/>
      <c r="I27" s="639"/>
      <c r="J27" s="639"/>
      <c r="K27" s="639"/>
      <c r="L27" s="639"/>
      <c r="M27" s="639"/>
      <c r="N27" s="639"/>
      <c r="O27" s="639"/>
      <c r="P27" s="639"/>
      <c r="Q27" s="640"/>
      <c r="R27" s="641">
        <v>2698077</v>
      </c>
      <c r="S27" s="644"/>
      <c r="T27" s="644"/>
      <c r="U27" s="644"/>
      <c r="V27" s="644"/>
      <c r="W27" s="644"/>
      <c r="X27" s="644"/>
      <c r="Y27" s="645"/>
      <c r="Z27" s="703">
        <v>13</v>
      </c>
      <c r="AA27" s="703"/>
      <c r="AB27" s="703"/>
      <c r="AC27" s="703"/>
      <c r="AD27" s="704" t="s">
        <v>123</v>
      </c>
      <c r="AE27" s="704"/>
      <c r="AF27" s="704"/>
      <c r="AG27" s="704"/>
      <c r="AH27" s="704"/>
      <c r="AI27" s="704"/>
      <c r="AJ27" s="704"/>
      <c r="AK27" s="704"/>
      <c r="AL27" s="646" t="s">
        <v>123</v>
      </c>
      <c r="AM27" s="647"/>
      <c r="AN27" s="647"/>
      <c r="AO27" s="705"/>
      <c r="AP27" s="638" t="s">
        <v>292</v>
      </c>
      <c r="AQ27" s="639"/>
      <c r="AR27" s="639"/>
      <c r="AS27" s="639"/>
      <c r="AT27" s="639"/>
      <c r="AU27" s="639"/>
      <c r="AV27" s="639"/>
      <c r="AW27" s="639"/>
      <c r="AX27" s="639"/>
      <c r="AY27" s="639"/>
      <c r="AZ27" s="639"/>
      <c r="BA27" s="639"/>
      <c r="BB27" s="639"/>
      <c r="BC27" s="639"/>
      <c r="BD27" s="639"/>
      <c r="BE27" s="639"/>
      <c r="BF27" s="640"/>
      <c r="BG27" s="641">
        <v>3962053</v>
      </c>
      <c r="BH27" s="644"/>
      <c r="BI27" s="644"/>
      <c r="BJ27" s="644"/>
      <c r="BK27" s="644"/>
      <c r="BL27" s="644"/>
      <c r="BM27" s="644"/>
      <c r="BN27" s="645"/>
      <c r="BO27" s="703">
        <v>100</v>
      </c>
      <c r="BP27" s="703"/>
      <c r="BQ27" s="703"/>
      <c r="BR27" s="703"/>
      <c r="BS27" s="649">
        <v>5225</v>
      </c>
      <c r="BT27" s="644"/>
      <c r="BU27" s="644"/>
      <c r="BV27" s="644"/>
      <c r="BW27" s="644"/>
      <c r="BX27" s="644"/>
      <c r="BY27" s="644"/>
      <c r="BZ27" s="644"/>
      <c r="CA27" s="644"/>
      <c r="CB27" s="684"/>
      <c r="CD27" s="685" t="s">
        <v>293</v>
      </c>
      <c r="CE27" s="682"/>
      <c r="CF27" s="682"/>
      <c r="CG27" s="682"/>
      <c r="CH27" s="682"/>
      <c r="CI27" s="682"/>
      <c r="CJ27" s="682"/>
      <c r="CK27" s="682"/>
      <c r="CL27" s="682"/>
      <c r="CM27" s="682"/>
      <c r="CN27" s="682"/>
      <c r="CO27" s="682"/>
      <c r="CP27" s="682"/>
      <c r="CQ27" s="683"/>
      <c r="CR27" s="641">
        <v>2962415</v>
      </c>
      <c r="CS27" s="642"/>
      <c r="CT27" s="642"/>
      <c r="CU27" s="642"/>
      <c r="CV27" s="642"/>
      <c r="CW27" s="642"/>
      <c r="CX27" s="642"/>
      <c r="CY27" s="643"/>
      <c r="CZ27" s="646">
        <v>15.2</v>
      </c>
      <c r="DA27" s="675"/>
      <c r="DB27" s="675"/>
      <c r="DC27" s="676"/>
      <c r="DD27" s="649">
        <v>935361</v>
      </c>
      <c r="DE27" s="642"/>
      <c r="DF27" s="642"/>
      <c r="DG27" s="642"/>
      <c r="DH27" s="642"/>
      <c r="DI27" s="642"/>
      <c r="DJ27" s="642"/>
      <c r="DK27" s="643"/>
      <c r="DL27" s="649">
        <v>935361</v>
      </c>
      <c r="DM27" s="642"/>
      <c r="DN27" s="642"/>
      <c r="DO27" s="642"/>
      <c r="DP27" s="642"/>
      <c r="DQ27" s="642"/>
      <c r="DR27" s="642"/>
      <c r="DS27" s="642"/>
      <c r="DT27" s="642"/>
      <c r="DU27" s="642"/>
      <c r="DV27" s="643"/>
      <c r="DW27" s="646">
        <v>9.1</v>
      </c>
      <c r="DX27" s="675"/>
      <c r="DY27" s="675"/>
      <c r="DZ27" s="675"/>
      <c r="EA27" s="675"/>
      <c r="EB27" s="675"/>
      <c r="EC27" s="677"/>
    </row>
    <row r="28" spans="2:133" ht="11.25" customHeight="1" x14ac:dyDescent="0.2">
      <c r="B28" s="746" t="s">
        <v>294</v>
      </c>
      <c r="C28" s="747"/>
      <c r="D28" s="747"/>
      <c r="E28" s="747"/>
      <c r="F28" s="747"/>
      <c r="G28" s="747"/>
      <c r="H28" s="747"/>
      <c r="I28" s="747"/>
      <c r="J28" s="747"/>
      <c r="K28" s="747"/>
      <c r="L28" s="747"/>
      <c r="M28" s="747"/>
      <c r="N28" s="747"/>
      <c r="O28" s="747"/>
      <c r="P28" s="747"/>
      <c r="Q28" s="748"/>
      <c r="R28" s="641" t="s">
        <v>237</v>
      </c>
      <c r="S28" s="644"/>
      <c r="T28" s="644"/>
      <c r="U28" s="644"/>
      <c r="V28" s="644"/>
      <c r="W28" s="644"/>
      <c r="X28" s="644"/>
      <c r="Y28" s="645"/>
      <c r="Z28" s="703" t="s">
        <v>131</v>
      </c>
      <c r="AA28" s="703"/>
      <c r="AB28" s="703"/>
      <c r="AC28" s="703"/>
      <c r="AD28" s="704" t="s">
        <v>123</v>
      </c>
      <c r="AE28" s="704"/>
      <c r="AF28" s="704"/>
      <c r="AG28" s="704"/>
      <c r="AH28" s="704"/>
      <c r="AI28" s="704"/>
      <c r="AJ28" s="704"/>
      <c r="AK28" s="704"/>
      <c r="AL28" s="646" t="s">
        <v>131</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295</v>
      </c>
      <c r="CE28" s="682"/>
      <c r="CF28" s="682"/>
      <c r="CG28" s="682"/>
      <c r="CH28" s="682"/>
      <c r="CI28" s="682"/>
      <c r="CJ28" s="682"/>
      <c r="CK28" s="682"/>
      <c r="CL28" s="682"/>
      <c r="CM28" s="682"/>
      <c r="CN28" s="682"/>
      <c r="CO28" s="682"/>
      <c r="CP28" s="682"/>
      <c r="CQ28" s="683"/>
      <c r="CR28" s="641">
        <v>2206853</v>
      </c>
      <c r="CS28" s="644"/>
      <c r="CT28" s="644"/>
      <c r="CU28" s="644"/>
      <c r="CV28" s="644"/>
      <c r="CW28" s="644"/>
      <c r="CX28" s="644"/>
      <c r="CY28" s="645"/>
      <c r="CZ28" s="646">
        <v>11.3</v>
      </c>
      <c r="DA28" s="675"/>
      <c r="DB28" s="675"/>
      <c r="DC28" s="676"/>
      <c r="DD28" s="649">
        <v>2186667</v>
      </c>
      <c r="DE28" s="644"/>
      <c r="DF28" s="644"/>
      <c r="DG28" s="644"/>
      <c r="DH28" s="644"/>
      <c r="DI28" s="644"/>
      <c r="DJ28" s="644"/>
      <c r="DK28" s="645"/>
      <c r="DL28" s="649">
        <v>2186667</v>
      </c>
      <c r="DM28" s="644"/>
      <c r="DN28" s="644"/>
      <c r="DO28" s="644"/>
      <c r="DP28" s="644"/>
      <c r="DQ28" s="644"/>
      <c r="DR28" s="644"/>
      <c r="DS28" s="644"/>
      <c r="DT28" s="644"/>
      <c r="DU28" s="644"/>
      <c r="DV28" s="645"/>
      <c r="DW28" s="646">
        <v>21.3</v>
      </c>
      <c r="DX28" s="675"/>
      <c r="DY28" s="675"/>
      <c r="DZ28" s="675"/>
      <c r="EA28" s="675"/>
      <c r="EB28" s="675"/>
      <c r="EC28" s="677"/>
    </row>
    <row r="29" spans="2:133" ht="11.25" customHeight="1" x14ac:dyDescent="0.2">
      <c r="B29" s="638" t="s">
        <v>296</v>
      </c>
      <c r="C29" s="639"/>
      <c r="D29" s="639"/>
      <c r="E29" s="639"/>
      <c r="F29" s="639"/>
      <c r="G29" s="639"/>
      <c r="H29" s="639"/>
      <c r="I29" s="639"/>
      <c r="J29" s="639"/>
      <c r="K29" s="639"/>
      <c r="L29" s="639"/>
      <c r="M29" s="639"/>
      <c r="N29" s="639"/>
      <c r="O29" s="639"/>
      <c r="P29" s="639"/>
      <c r="Q29" s="640"/>
      <c r="R29" s="641">
        <v>967880</v>
      </c>
      <c r="S29" s="644"/>
      <c r="T29" s="644"/>
      <c r="U29" s="644"/>
      <c r="V29" s="644"/>
      <c r="W29" s="644"/>
      <c r="X29" s="644"/>
      <c r="Y29" s="645"/>
      <c r="Z29" s="703">
        <v>4.7</v>
      </c>
      <c r="AA29" s="703"/>
      <c r="AB29" s="703"/>
      <c r="AC29" s="703"/>
      <c r="AD29" s="704" t="s">
        <v>131</v>
      </c>
      <c r="AE29" s="704"/>
      <c r="AF29" s="704"/>
      <c r="AG29" s="704"/>
      <c r="AH29" s="704"/>
      <c r="AI29" s="704"/>
      <c r="AJ29" s="704"/>
      <c r="AK29" s="704"/>
      <c r="AL29" s="646" t="s">
        <v>123</v>
      </c>
      <c r="AM29" s="647"/>
      <c r="AN29" s="647"/>
      <c r="AO29" s="705"/>
      <c r="AP29" s="715" t="s">
        <v>215</v>
      </c>
      <c r="AQ29" s="716"/>
      <c r="AR29" s="716"/>
      <c r="AS29" s="716"/>
      <c r="AT29" s="716"/>
      <c r="AU29" s="716"/>
      <c r="AV29" s="716"/>
      <c r="AW29" s="716"/>
      <c r="AX29" s="716"/>
      <c r="AY29" s="716"/>
      <c r="AZ29" s="716"/>
      <c r="BA29" s="716"/>
      <c r="BB29" s="716"/>
      <c r="BC29" s="716"/>
      <c r="BD29" s="716"/>
      <c r="BE29" s="716"/>
      <c r="BF29" s="717"/>
      <c r="BG29" s="715" t="s">
        <v>297</v>
      </c>
      <c r="BH29" s="743"/>
      <c r="BI29" s="743"/>
      <c r="BJ29" s="743"/>
      <c r="BK29" s="743"/>
      <c r="BL29" s="743"/>
      <c r="BM29" s="743"/>
      <c r="BN29" s="743"/>
      <c r="BO29" s="743"/>
      <c r="BP29" s="743"/>
      <c r="BQ29" s="744"/>
      <c r="BR29" s="715" t="s">
        <v>298</v>
      </c>
      <c r="BS29" s="743"/>
      <c r="BT29" s="743"/>
      <c r="BU29" s="743"/>
      <c r="BV29" s="743"/>
      <c r="BW29" s="743"/>
      <c r="BX29" s="743"/>
      <c r="BY29" s="743"/>
      <c r="BZ29" s="743"/>
      <c r="CA29" s="743"/>
      <c r="CB29" s="744"/>
      <c r="CD29" s="725" t="s">
        <v>299</v>
      </c>
      <c r="CE29" s="726"/>
      <c r="CF29" s="685" t="s">
        <v>300</v>
      </c>
      <c r="CG29" s="682"/>
      <c r="CH29" s="682"/>
      <c r="CI29" s="682"/>
      <c r="CJ29" s="682"/>
      <c r="CK29" s="682"/>
      <c r="CL29" s="682"/>
      <c r="CM29" s="682"/>
      <c r="CN29" s="682"/>
      <c r="CO29" s="682"/>
      <c r="CP29" s="682"/>
      <c r="CQ29" s="683"/>
      <c r="CR29" s="641">
        <v>2206761</v>
      </c>
      <c r="CS29" s="642"/>
      <c r="CT29" s="642"/>
      <c r="CU29" s="642"/>
      <c r="CV29" s="642"/>
      <c r="CW29" s="642"/>
      <c r="CX29" s="642"/>
      <c r="CY29" s="643"/>
      <c r="CZ29" s="646">
        <v>11.3</v>
      </c>
      <c r="DA29" s="675"/>
      <c r="DB29" s="675"/>
      <c r="DC29" s="676"/>
      <c r="DD29" s="649">
        <v>2186575</v>
      </c>
      <c r="DE29" s="642"/>
      <c r="DF29" s="642"/>
      <c r="DG29" s="642"/>
      <c r="DH29" s="642"/>
      <c r="DI29" s="642"/>
      <c r="DJ29" s="642"/>
      <c r="DK29" s="643"/>
      <c r="DL29" s="649">
        <v>2186575</v>
      </c>
      <c r="DM29" s="642"/>
      <c r="DN29" s="642"/>
      <c r="DO29" s="642"/>
      <c r="DP29" s="642"/>
      <c r="DQ29" s="642"/>
      <c r="DR29" s="642"/>
      <c r="DS29" s="642"/>
      <c r="DT29" s="642"/>
      <c r="DU29" s="642"/>
      <c r="DV29" s="643"/>
      <c r="DW29" s="646">
        <v>21.3</v>
      </c>
      <c r="DX29" s="675"/>
      <c r="DY29" s="675"/>
      <c r="DZ29" s="675"/>
      <c r="EA29" s="675"/>
      <c r="EB29" s="675"/>
      <c r="EC29" s="677"/>
    </row>
    <row r="30" spans="2:133" ht="11.25" customHeight="1" x14ac:dyDescent="0.2">
      <c r="B30" s="638" t="s">
        <v>301</v>
      </c>
      <c r="C30" s="639"/>
      <c r="D30" s="639"/>
      <c r="E30" s="639"/>
      <c r="F30" s="639"/>
      <c r="G30" s="639"/>
      <c r="H30" s="639"/>
      <c r="I30" s="639"/>
      <c r="J30" s="639"/>
      <c r="K30" s="639"/>
      <c r="L30" s="639"/>
      <c r="M30" s="639"/>
      <c r="N30" s="639"/>
      <c r="O30" s="639"/>
      <c r="P30" s="639"/>
      <c r="Q30" s="640"/>
      <c r="R30" s="641">
        <v>97274</v>
      </c>
      <c r="S30" s="644"/>
      <c r="T30" s="644"/>
      <c r="U30" s="644"/>
      <c r="V30" s="644"/>
      <c r="W30" s="644"/>
      <c r="X30" s="644"/>
      <c r="Y30" s="645"/>
      <c r="Z30" s="703">
        <v>0.5</v>
      </c>
      <c r="AA30" s="703"/>
      <c r="AB30" s="703"/>
      <c r="AC30" s="703"/>
      <c r="AD30" s="704" t="s">
        <v>123</v>
      </c>
      <c r="AE30" s="704"/>
      <c r="AF30" s="704"/>
      <c r="AG30" s="704"/>
      <c r="AH30" s="704"/>
      <c r="AI30" s="704"/>
      <c r="AJ30" s="704"/>
      <c r="AK30" s="704"/>
      <c r="AL30" s="646" t="s">
        <v>123</v>
      </c>
      <c r="AM30" s="647"/>
      <c r="AN30" s="647"/>
      <c r="AO30" s="705"/>
      <c r="AP30" s="731" t="s">
        <v>302</v>
      </c>
      <c r="AQ30" s="732"/>
      <c r="AR30" s="732"/>
      <c r="AS30" s="732"/>
      <c r="AT30" s="737" t="s">
        <v>303</v>
      </c>
      <c r="AU30" s="210"/>
      <c r="AV30" s="210"/>
      <c r="AW30" s="210"/>
      <c r="AX30" s="740" t="s">
        <v>180</v>
      </c>
      <c r="AY30" s="741"/>
      <c r="AZ30" s="741"/>
      <c r="BA30" s="741"/>
      <c r="BB30" s="741"/>
      <c r="BC30" s="741"/>
      <c r="BD30" s="741"/>
      <c r="BE30" s="741"/>
      <c r="BF30" s="742"/>
      <c r="BG30" s="721">
        <v>98.7</v>
      </c>
      <c r="BH30" s="722"/>
      <c r="BI30" s="722"/>
      <c r="BJ30" s="722"/>
      <c r="BK30" s="722"/>
      <c r="BL30" s="722"/>
      <c r="BM30" s="723">
        <v>94.9</v>
      </c>
      <c r="BN30" s="722"/>
      <c r="BO30" s="722"/>
      <c r="BP30" s="722"/>
      <c r="BQ30" s="724"/>
      <c r="BR30" s="721">
        <v>98.4</v>
      </c>
      <c r="BS30" s="722"/>
      <c r="BT30" s="722"/>
      <c r="BU30" s="722"/>
      <c r="BV30" s="722"/>
      <c r="BW30" s="722"/>
      <c r="BX30" s="723">
        <v>94</v>
      </c>
      <c r="BY30" s="722"/>
      <c r="BZ30" s="722"/>
      <c r="CA30" s="722"/>
      <c r="CB30" s="724"/>
      <c r="CD30" s="727"/>
      <c r="CE30" s="728"/>
      <c r="CF30" s="685" t="s">
        <v>304</v>
      </c>
      <c r="CG30" s="682"/>
      <c r="CH30" s="682"/>
      <c r="CI30" s="682"/>
      <c r="CJ30" s="682"/>
      <c r="CK30" s="682"/>
      <c r="CL30" s="682"/>
      <c r="CM30" s="682"/>
      <c r="CN30" s="682"/>
      <c r="CO30" s="682"/>
      <c r="CP30" s="682"/>
      <c r="CQ30" s="683"/>
      <c r="CR30" s="641">
        <v>2001512</v>
      </c>
      <c r="CS30" s="644"/>
      <c r="CT30" s="644"/>
      <c r="CU30" s="644"/>
      <c r="CV30" s="644"/>
      <c r="CW30" s="644"/>
      <c r="CX30" s="644"/>
      <c r="CY30" s="645"/>
      <c r="CZ30" s="646">
        <v>10.3</v>
      </c>
      <c r="DA30" s="675"/>
      <c r="DB30" s="675"/>
      <c r="DC30" s="676"/>
      <c r="DD30" s="649">
        <v>1982441</v>
      </c>
      <c r="DE30" s="644"/>
      <c r="DF30" s="644"/>
      <c r="DG30" s="644"/>
      <c r="DH30" s="644"/>
      <c r="DI30" s="644"/>
      <c r="DJ30" s="644"/>
      <c r="DK30" s="645"/>
      <c r="DL30" s="649">
        <v>1982441</v>
      </c>
      <c r="DM30" s="644"/>
      <c r="DN30" s="644"/>
      <c r="DO30" s="644"/>
      <c r="DP30" s="644"/>
      <c r="DQ30" s="644"/>
      <c r="DR30" s="644"/>
      <c r="DS30" s="644"/>
      <c r="DT30" s="644"/>
      <c r="DU30" s="644"/>
      <c r="DV30" s="645"/>
      <c r="DW30" s="646">
        <v>19.399999999999999</v>
      </c>
      <c r="DX30" s="675"/>
      <c r="DY30" s="675"/>
      <c r="DZ30" s="675"/>
      <c r="EA30" s="675"/>
      <c r="EB30" s="675"/>
      <c r="EC30" s="677"/>
    </row>
    <row r="31" spans="2:133" ht="11.25" customHeight="1" x14ac:dyDescent="0.2">
      <c r="B31" s="638" t="s">
        <v>305</v>
      </c>
      <c r="C31" s="639"/>
      <c r="D31" s="639"/>
      <c r="E31" s="639"/>
      <c r="F31" s="639"/>
      <c r="G31" s="639"/>
      <c r="H31" s="639"/>
      <c r="I31" s="639"/>
      <c r="J31" s="639"/>
      <c r="K31" s="639"/>
      <c r="L31" s="639"/>
      <c r="M31" s="639"/>
      <c r="N31" s="639"/>
      <c r="O31" s="639"/>
      <c r="P31" s="639"/>
      <c r="Q31" s="640"/>
      <c r="R31" s="641">
        <v>327419</v>
      </c>
      <c r="S31" s="644"/>
      <c r="T31" s="644"/>
      <c r="U31" s="644"/>
      <c r="V31" s="644"/>
      <c r="W31" s="644"/>
      <c r="X31" s="644"/>
      <c r="Y31" s="645"/>
      <c r="Z31" s="703">
        <v>1.6</v>
      </c>
      <c r="AA31" s="703"/>
      <c r="AB31" s="703"/>
      <c r="AC31" s="703"/>
      <c r="AD31" s="704" t="s">
        <v>123</v>
      </c>
      <c r="AE31" s="704"/>
      <c r="AF31" s="704"/>
      <c r="AG31" s="704"/>
      <c r="AH31" s="704"/>
      <c r="AI31" s="704"/>
      <c r="AJ31" s="704"/>
      <c r="AK31" s="704"/>
      <c r="AL31" s="646" t="s">
        <v>123</v>
      </c>
      <c r="AM31" s="647"/>
      <c r="AN31" s="647"/>
      <c r="AO31" s="705"/>
      <c r="AP31" s="733"/>
      <c r="AQ31" s="734"/>
      <c r="AR31" s="734"/>
      <c r="AS31" s="734"/>
      <c r="AT31" s="738"/>
      <c r="AU31" s="209" t="s">
        <v>306</v>
      </c>
      <c r="AV31" s="209"/>
      <c r="AW31" s="209"/>
      <c r="AX31" s="638" t="s">
        <v>307</v>
      </c>
      <c r="AY31" s="639"/>
      <c r="AZ31" s="639"/>
      <c r="BA31" s="639"/>
      <c r="BB31" s="639"/>
      <c r="BC31" s="639"/>
      <c r="BD31" s="639"/>
      <c r="BE31" s="639"/>
      <c r="BF31" s="640"/>
      <c r="BG31" s="719">
        <v>99</v>
      </c>
      <c r="BH31" s="642"/>
      <c r="BI31" s="642"/>
      <c r="BJ31" s="642"/>
      <c r="BK31" s="642"/>
      <c r="BL31" s="642"/>
      <c r="BM31" s="647">
        <v>96.3</v>
      </c>
      <c r="BN31" s="720"/>
      <c r="BO31" s="720"/>
      <c r="BP31" s="720"/>
      <c r="BQ31" s="681"/>
      <c r="BR31" s="719">
        <v>98.8</v>
      </c>
      <c r="BS31" s="642"/>
      <c r="BT31" s="642"/>
      <c r="BU31" s="642"/>
      <c r="BV31" s="642"/>
      <c r="BW31" s="642"/>
      <c r="BX31" s="647">
        <v>95.7</v>
      </c>
      <c r="BY31" s="720"/>
      <c r="BZ31" s="720"/>
      <c r="CA31" s="720"/>
      <c r="CB31" s="681"/>
      <c r="CD31" s="727"/>
      <c r="CE31" s="728"/>
      <c r="CF31" s="685" t="s">
        <v>308</v>
      </c>
      <c r="CG31" s="682"/>
      <c r="CH31" s="682"/>
      <c r="CI31" s="682"/>
      <c r="CJ31" s="682"/>
      <c r="CK31" s="682"/>
      <c r="CL31" s="682"/>
      <c r="CM31" s="682"/>
      <c r="CN31" s="682"/>
      <c r="CO31" s="682"/>
      <c r="CP31" s="682"/>
      <c r="CQ31" s="683"/>
      <c r="CR31" s="641">
        <v>205249</v>
      </c>
      <c r="CS31" s="642"/>
      <c r="CT31" s="642"/>
      <c r="CU31" s="642"/>
      <c r="CV31" s="642"/>
      <c r="CW31" s="642"/>
      <c r="CX31" s="642"/>
      <c r="CY31" s="643"/>
      <c r="CZ31" s="646">
        <v>1.1000000000000001</v>
      </c>
      <c r="DA31" s="675"/>
      <c r="DB31" s="675"/>
      <c r="DC31" s="676"/>
      <c r="DD31" s="649">
        <v>204134</v>
      </c>
      <c r="DE31" s="642"/>
      <c r="DF31" s="642"/>
      <c r="DG31" s="642"/>
      <c r="DH31" s="642"/>
      <c r="DI31" s="642"/>
      <c r="DJ31" s="642"/>
      <c r="DK31" s="643"/>
      <c r="DL31" s="649">
        <v>204134</v>
      </c>
      <c r="DM31" s="642"/>
      <c r="DN31" s="642"/>
      <c r="DO31" s="642"/>
      <c r="DP31" s="642"/>
      <c r="DQ31" s="642"/>
      <c r="DR31" s="642"/>
      <c r="DS31" s="642"/>
      <c r="DT31" s="642"/>
      <c r="DU31" s="642"/>
      <c r="DV31" s="643"/>
      <c r="DW31" s="646">
        <v>2</v>
      </c>
      <c r="DX31" s="675"/>
      <c r="DY31" s="675"/>
      <c r="DZ31" s="675"/>
      <c r="EA31" s="675"/>
      <c r="EB31" s="675"/>
      <c r="EC31" s="677"/>
    </row>
    <row r="32" spans="2:133" ht="11.25" customHeight="1" x14ac:dyDescent="0.2">
      <c r="B32" s="638" t="s">
        <v>309</v>
      </c>
      <c r="C32" s="639"/>
      <c r="D32" s="639"/>
      <c r="E32" s="639"/>
      <c r="F32" s="639"/>
      <c r="G32" s="639"/>
      <c r="H32" s="639"/>
      <c r="I32" s="639"/>
      <c r="J32" s="639"/>
      <c r="K32" s="639"/>
      <c r="L32" s="639"/>
      <c r="M32" s="639"/>
      <c r="N32" s="639"/>
      <c r="O32" s="639"/>
      <c r="P32" s="639"/>
      <c r="Q32" s="640"/>
      <c r="R32" s="641">
        <v>224579</v>
      </c>
      <c r="S32" s="644"/>
      <c r="T32" s="644"/>
      <c r="U32" s="644"/>
      <c r="V32" s="644"/>
      <c r="W32" s="644"/>
      <c r="X32" s="644"/>
      <c r="Y32" s="645"/>
      <c r="Z32" s="703">
        <v>1.1000000000000001</v>
      </c>
      <c r="AA32" s="703"/>
      <c r="AB32" s="703"/>
      <c r="AC32" s="703"/>
      <c r="AD32" s="704" t="s">
        <v>123</v>
      </c>
      <c r="AE32" s="704"/>
      <c r="AF32" s="704"/>
      <c r="AG32" s="704"/>
      <c r="AH32" s="704"/>
      <c r="AI32" s="704"/>
      <c r="AJ32" s="704"/>
      <c r="AK32" s="704"/>
      <c r="AL32" s="646" t="s">
        <v>123</v>
      </c>
      <c r="AM32" s="647"/>
      <c r="AN32" s="647"/>
      <c r="AO32" s="705"/>
      <c r="AP32" s="735"/>
      <c r="AQ32" s="736"/>
      <c r="AR32" s="736"/>
      <c r="AS32" s="736"/>
      <c r="AT32" s="739"/>
      <c r="AU32" s="211"/>
      <c r="AV32" s="211"/>
      <c r="AW32" s="211"/>
      <c r="AX32" s="653" t="s">
        <v>310</v>
      </c>
      <c r="AY32" s="654"/>
      <c r="AZ32" s="654"/>
      <c r="BA32" s="654"/>
      <c r="BB32" s="654"/>
      <c r="BC32" s="654"/>
      <c r="BD32" s="654"/>
      <c r="BE32" s="654"/>
      <c r="BF32" s="655"/>
      <c r="BG32" s="718">
        <v>98.4</v>
      </c>
      <c r="BH32" s="657"/>
      <c r="BI32" s="657"/>
      <c r="BJ32" s="657"/>
      <c r="BK32" s="657"/>
      <c r="BL32" s="657"/>
      <c r="BM32" s="701">
        <v>93.4</v>
      </c>
      <c r="BN32" s="657"/>
      <c r="BO32" s="657"/>
      <c r="BP32" s="657"/>
      <c r="BQ32" s="694"/>
      <c r="BR32" s="718">
        <v>98.1</v>
      </c>
      <c r="BS32" s="657"/>
      <c r="BT32" s="657"/>
      <c r="BU32" s="657"/>
      <c r="BV32" s="657"/>
      <c r="BW32" s="657"/>
      <c r="BX32" s="701">
        <v>92.1</v>
      </c>
      <c r="BY32" s="657"/>
      <c r="BZ32" s="657"/>
      <c r="CA32" s="657"/>
      <c r="CB32" s="694"/>
      <c r="CD32" s="729"/>
      <c r="CE32" s="730"/>
      <c r="CF32" s="685" t="s">
        <v>311</v>
      </c>
      <c r="CG32" s="682"/>
      <c r="CH32" s="682"/>
      <c r="CI32" s="682"/>
      <c r="CJ32" s="682"/>
      <c r="CK32" s="682"/>
      <c r="CL32" s="682"/>
      <c r="CM32" s="682"/>
      <c r="CN32" s="682"/>
      <c r="CO32" s="682"/>
      <c r="CP32" s="682"/>
      <c r="CQ32" s="683"/>
      <c r="CR32" s="641">
        <v>92</v>
      </c>
      <c r="CS32" s="644"/>
      <c r="CT32" s="644"/>
      <c r="CU32" s="644"/>
      <c r="CV32" s="644"/>
      <c r="CW32" s="644"/>
      <c r="CX32" s="644"/>
      <c r="CY32" s="645"/>
      <c r="CZ32" s="646">
        <v>0</v>
      </c>
      <c r="DA32" s="675"/>
      <c r="DB32" s="675"/>
      <c r="DC32" s="676"/>
      <c r="DD32" s="649">
        <v>92</v>
      </c>
      <c r="DE32" s="644"/>
      <c r="DF32" s="644"/>
      <c r="DG32" s="644"/>
      <c r="DH32" s="644"/>
      <c r="DI32" s="644"/>
      <c r="DJ32" s="644"/>
      <c r="DK32" s="645"/>
      <c r="DL32" s="649">
        <v>92</v>
      </c>
      <c r="DM32" s="644"/>
      <c r="DN32" s="644"/>
      <c r="DO32" s="644"/>
      <c r="DP32" s="644"/>
      <c r="DQ32" s="644"/>
      <c r="DR32" s="644"/>
      <c r="DS32" s="644"/>
      <c r="DT32" s="644"/>
      <c r="DU32" s="644"/>
      <c r="DV32" s="645"/>
      <c r="DW32" s="646">
        <v>0</v>
      </c>
      <c r="DX32" s="675"/>
      <c r="DY32" s="675"/>
      <c r="DZ32" s="675"/>
      <c r="EA32" s="675"/>
      <c r="EB32" s="675"/>
      <c r="EC32" s="677"/>
    </row>
    <row r="33" spans="2:133" ht="11.25" customHeight="1" x14ac:dyDescent="0.2">
      <c r="B33" s="638" t="s">
        <v>312</v>
      </c>
      <c r="C33" s="639"/>
      <c r="D33" s="639"/>
      <c r="E33" s="639"/>
      <c r="F33" s="639"/>
      <c r="G33" s="639"/>
      <c r="H33" s="639"/>
      <c r="I33" s="639"/>
      <c r="J33" s="639"/>
      <c r="K33" s="639"/>
      <c r="L33" s="639"/>
      <c r="M33" s="639"/>
      <c r="N33" s="639"/>
      <c r="O33" s="639"/>
      <c r="P33" s="639"/>
      <c r="Q33" s="640"/>
      <c r="R33" s="641">
        <v>1304044</v>
      </c>
      <c r="S33" s="644"/>
      <c r="T33" s="644"/>
      <c r="U33" s="644"/>
      <c r="V33" s="644"/>
      <c r="W33" s="644"/>
      <c r="X33" s="644"/>
      <c r="Y33" s="645"/>
      <c r="Z33" s="703">
        <v>6.3</v>
      </c>
      <c r="AA33" s="703"/>
      <c r="AB33" s="703"/>
      <c r="AC33" s="703"/>
      <c r="AD33" s="704" t="s">
        <v>123</v>
      </c>
      <c r="AE33" s="704"/>
      <c r="AF33" s="704"/>
      <c r="AG33" s="704"/>
      <c r="AH33" s="704"/>
      <c r="AI33" s="704"/>
      <c r="AJ33" s="704"/>
      <c r="AK33" s="704"/>
      <c r="AL33" s="646" t="s">
        <v>123</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313</v>
      </c>
      <c r="CE33" s="682"/>
      <c r="CF33" s="682"/>
      <c r="CG33" s="682"/>
      <c r="CH33" s="682"/>
      <c r="CI33" s="682"/>
      <c r="CJ33" s="682"/>
      <c r="CK33" s="682"/>
      <c r="CL33" s="682"/>
      <c r="CM33" s="682"/>
      <c r="CN33" s="682"/>
      <c r="CO33" s="682"/>
      <c r="CP33" s="682"/>
      <c r="CQ33" s="683"/>
      <c r="CR33" s="641">
        <v>7569783</v>
      </c>
      <c r="CS33" s="642"/>
      <c r="CT33" s="642"/>
      <c r="CU33" s="642"/>
      <c r="CV33" s="642"/>
      <c r="CW33" s="642"/>
      <c r="CX33" s="642"/>
      <c r="CY33" s="643"/>
      <c r="CZ33" s="646">
        <v>38.9</v>
      </c>
      <c r="DA33" s="675"/>
      <c r="DB33" s="675"/>
      <c r="DC33" s="676"/>
      <c r="DD33" s="649">
        <v>5620547</v>
      </c>
      <c r="DE33" s="642"/>
      <c r="DF33" s="642"/>
      <c r="DG33" s="642"/>
      <c r="DH33" s="642"/>
      <c r="DI33" s="642"/>
      <c r="DJ33" s="642"/>
      <c r="DK33" s="643"/>
      <c r="DL33" s="649">
        <v>3852054</v>
      </c>
      <c r="DM33" s="642"/>
      <c r="DN33" s="642"/>
      <c r="DO33" s="642"/>
      <c r="DP33" s="642"/>
      <c r="DQ33" s="642"/>
      <c r="DR33" s="642"/>
      <c r="DS33" s="642"/>
      <c r="DT33" s="642"/>
      <c r="DU33" s="642"/>
      <c r="DV33" s="643"/>
      <c r="DW33" s="646">
        <v>37.6</v>
      </c>
      <c r="DX33" s="675"/>
      <c r="DY33" s="675"/>
      <c r="DZ33" s="675"/>
      <c r="EA33" s="675"/>
      <c r="EB33" s="675"/>
      <c r="EC33" s="677"/>
    </row>
    <row r="34" spans="2:133" ht="11.25" customHeight="1" x14ac:dyDescent="0.2">
      <c r="B34" s="638" t="s">
        <v>314</v>
      </c>
      <c r="C34" s="639"/>
      <c r="D34" s="639"/>
      <c r="E34" s="639"/>
      <c r="F34" s="639"/>
      <c r="G34" s="639"/>
      <c r="H34" s="639"/>
      <c r="I34" s="639"/>
      <c r="J34" s="639"/>
      <c r="K34" s="639"/>
      <c r="L34" s="639"/>
      <c r="M34" s="639"/>
      <c r="N34" s="639"/>
      <c r="O34" s="639"/>
      <c r="P34" s="639"/>
      <c r="Q34" s="640"/>
      <c r="R34" s="641">
        <v>411963</v>
      </c>
      <c r="S34" s="644"/>
      <c r="T34" s="644"/>
      <c r="U34" s="644"/>
      <c r="V34" s="644"/>
      <c r="W34" s="644"/>
      <c r="X34" s="644"/>
      <c r="Y34" s="645"/>
      <c r="Z34" s="703">
        <v>2</v>
      </c>
      <c r="AA34" s="703"/>
      <c r="AB34" s="703"/>
      <c r="AC34" s="703"/>
      <c r="AD34" s="704">
        <v>7068</v>
      </c>
      <c r="AE34" s="704"/>
      <c r="AF34" s="704"/>
      <c r="AG34" s="704"/>
      <c r="AH34" s="704"/>
      <c r="AI34" s="704"/>
      <c r="AJ34" s="704"/>
      <c r="AK34" s="704"/>
      <c r="AL34" s="646">
        <v>0.1</v>
      </c>
      <c r="AM34" s="647"/>
      <c r="AN34" s="647"/>
      <c r="AO34" s="705"/>
      <c r="AP34" s="214"/>
      <c r="AQ34" s="715" t="s">
        <v>315</v>
      </c>
      <c r="AR34" s="716"/>
      <c r="AS34" s="716"/>
      <c r="AT34" s="716"/>
      <c r="AU34" s="716"/>
      <c r="AV34" s="716"/>
      <c r="AW34" s="716"/>
      <c r="AX34" s="716"/>
      <c r="AY34" s="716"/>
      <c r="AZ34" s="716"/>
      <c r="BA34" s="716"/>
      <c r="BB34" s="716"/>
      <c r="BC34" s="716"/>
      <c r="BD34" s="716"/>
      <c r="BE34" s="716"/>
      <c r="BF34" s="717"/>
      <c r="BG34" s="715" t="s">
        <v>316</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317</v>
      </c>
      <c r="CE34" s="682"/>
      <c r="CF34" s="682"/>
      <c r="CG34" s="682"/>
      <c r="CH34" s="682"/>
      <c r="CI34" s="682"/>
      <c r="CJ34" s="682"/>
      <c r="CK34" s="682"/>
      <c r="CL34" s="682"/>
      <c r="CM34" s="682"/>
      <c r="CN34" s="682"/>
      <c r="CO34" s="682"/>
      <c r="CP34" s="682"/>
      <c r="CQ34" s="683"/>
      <c r="CR34" s="641">
        <v>2740464</v>
      </c>
      <c r="CS34" s="644"/>
      <c r="CT34" s="644"/>
      <c r="CU34" s="644"/>
      <c r="CV34" s="644"/>
      <c r="CW34" s="644"/>
      <c r="CX34" s="644"/>
      <c r="CY34" s="645"/>
      <c r="CZ34" s="646">
        <v>14.1</v>
      </c>
      <c r="DA34" s="675"/>
      <c r="DB34" s="675"/>
      <c r="DC34" s="676"/>
      <c r="DD34" s="649">
        <v>2038189</v>
      </c>
      <c r="DE34" s="644"/>
      <c r="DF34" s="644"/>
      <c r="DG34" s="644"/>
      <c r="DH34" s="644"/>
      <c r="DI34" s="644"/>
      <c r="DJ34" s="644"/>
      <c r="DK34" s="645"/>
      <c r="DL34" s="649">
        <v>1448788</v>
      </c>
      <c r="DM34" s="644"/>
      <c r="DN34" s="644"/>
      <c r="DO34" s="644"/>
      <c r="DP34" s="644"/>
      <c r="DQ34" s="644"/>
      <c r="DR34" s="644"/>
      <c r="DS34" s="644"/>
      <c r="DT34" s="644"/>
      <c r="DU34" s="644"/>
      <c r="DV34" s="645"/>
      <c r="DW34" s="646">
        <v>14.1</v>
      </c>
      <c r="DX34" s="675"/>
      <c r="DY34" s="675"/>
      <c r="DZ34" s="675"/>
      <c r="EA34" s="675"/>
      <c r="EB34" s="675"/>
      <c r="EC34" s="677"/>
    </row>
    <row r="35" spans="2:133" ht="11.25" customHeight="1" x14ac:dyDescent="0.2">
      <c r="B35" s="638" t="s">
        <v>318</v>
      </c>
      <c r="C35" s="639"/>
      <c r="D35" s="639"/>
      <c r="E35" s="639"/>
      <c r="F35" s="639"/>
      <c r="G35" s="639"/>
      <c r="H35" s="639"/>
      <c r="I35" s="639"/>
      <c r="J35" s="639"/>
      <c r="K35" s="639"/>
      <c r="L35" s="639"/>
      <c r="M35" s="639"/>
      <c r="N35" s="639"/>
      <c r="O35" s="639"/>
      <c r="P35" s="639"/>
      <c r="Q35" s="640"/>
      <c r="R35" s="641">
        <v>3279300</v>
      </c>
      <c r="S35" s="644"/>
      <c r="T35" s="644"/>
      <c r="U35" s="644"/>
      <c r="V35" s="644"/>
      <c r="W35" s="644"/>
      <c r="X35" s="644"/>
      <c r="Y35" s="645"/>
      <c r="Z35" s="703">
        <v>15.8</v>
      </c>
      <c r="AA35" s="703"/>
      <c r="AB35" s="703"/>
      <c r="AC35" s="703"/>
      <c r="AD35" s="704" t="s">
        <v>123</v>
      </c>
      <c r="AE35" s="704"/>
      <c r="AF35" s="704"/>
      <c r="AG35" s="704"/>
      <c r="AH35" s="704"/>
      <c r="AI35" s="704"/>
      <c r="AJ35" s="704"/>
      <c r="AK35" s="704"/>
      <c r="AL35" s="646" t="s">
        <v>237</v>
      </c>
      <c r="AM35" s="647"/>
      <c r="AN35" s="647"/>
      <c r="AO35" s="705"/>
      <c r="AP35" s="214"/>
      <c r="AQ35" s="709" t="s">
        <v>319</v>
      </c>
      <c r="AR35" s="710"/>
      <c r="AS35" s="710"/>
      <c r="AT35" s="710"/>
      <c r="AU35" s="710"/>
      <c r="AV35" s="710"/>
      <c r="AW35" s="710"/>
      <c r="AX35" s="710"/>
      <c r="AY35" s="711"/>
      <c r="AZ35" s="706">
        <v>2469024</v>
      </c>
      <c r="BA35" s="707"/>
      <c r="BB35" s="707"/>
      <c r="BC35" s="707"/>
      <c r="BD35" s="707"/>
      <c r="BE35" s="707"/>
      <c r="BF35" s="708"/>
      <c r="BG35" s="712" t="s">
        <v>320</v>
      </c>
      <c r="BH35" s="713"/>
      <c r="BI35" s="713"/>
      <c r="BJ35" s="713"/>
      <c r="BK35" s="713"/>
      <c r="BL35" s="713"/>
      <c r="BM35" s="713"/>
      <c r="BN35" s="713"/>
      <c r="BO35" s="713"/>
      <c r="BP35" s="713"/>
      <c r="BQ35" s="713"/>
      <c r="BR35" s="713"/>
      <c r="BS35" s="713"/>
      <c r="BT35" s="713"/>
      <c r="BU35" s="714"/>
      <c r="BV35" s="706">
        <v>261121</v>
      </c>
      <c r="BW35" s="707"/>
      <c r="BX35" s="707"/>
      <c r="BY35" s="707"/>
      <c r="BZ35" s="707"/>
      <c r="CA35" s="707"/>
      <c r="CB35" s="708"/>
      <c r="CD35" s="685" t="s">
        <v>321</v>
      </c>
      <c r="CE35" s="682"/>
      <c r="CF35" s="682"/>
      <c r="CG35" s="682"/>
      <c r="CH35" s="682"/>
      <c r="CI35" s="682"/>
      <c r="CJ35" s="682"/>
      <c r="CK35" s="682"/>
      <c r="CL35" s="682"/>
      <c r="CM35" s="682"/>
      <c r="CN35" s="682"/>
      <c r="CO35" s="682"/>
      <c r="CP35" s="682"/>
      <c r="CQ35" s="683"/>
      <c r="CR35" s="641">
        <v>79213</v>
      </c>
      <c r="CS35" s="642"/>
      <c r="CT35" s="642"/>
      <c r="CU35" s="642"/>
      <c r="CV35" s="642"/>
      <c r="CW35" s="642"/>
      <c r="CX35" s="642"/>
      <c r="CY35" s="643"/>
      <c r="CZ35" s="646">
        <v>0.4</v>
      </c>
      <c r="DA35" s="675"/>
      <c r="DB35" s="675"/>
      <c r="DC35" s="676"/>
      <c r="DD35" s="649">
        <v>55172</v>
      </c>
      <c r="DE35" s="642"/>
      <c r="DF35" s="642"/>
      <c r="DG35" s="642"/>
      <c r="DH35" s="642"/>
      <c r="DI35" s="642"/>
      <c r="DJ35" s="642"/>
      <c r="DK35" s="643"/>
      <c r="DL35" s="649">
        <v>55075</v>
      </c>
      <c r="DM35" s="642"/>
      <c r="DN35" s="642"/>
      <c r="DO35" s="642"/>
      <c r="DP35" s="642"/>
      <c r="DQ35" s="642"/>
      <c r="DR35" s="642"/>
      <c r="DS35" s="642"/>
      <c r="DT35" s="642"/>
      <c r="DU35" s="642"/>
      <c r="DV35" s="643"/>
      <c r="DW35" s="646">
        <v>0.5</v>
      </c>
      <c r="DX35" s="675"/>
      <c r="DY35" s="675"/>
      <c r="DZ35" s="675"/>
      <c r="EA35" s="675"/>
      <c r="EB35" s="675"/>
      <c r="EC35" s="677"/>
    </row>
    <row r="36" spans="2:133" ht="11.25" customHeight="1" x14ac:dyDescent="0.2">
      <c r="B36" s="638" t="s">
        <v>322</v>
      </c>
      <c r="C36" s="639"/>
      <c r="D36" s="639"/>
      <c r="E36" s="639"/>
      <c r="F36" s="639"/>
      <c r="G36" s="639"/>
      <c r="H36" s="639"/>
      <c r="I36" s="639"/>
      <c r="J36" s="639"/>
      <c r="K36" s="639"/>
      <c r="L36" s="639"/>
      <c r="M36" s="639"/>
      <c r="N36" s="639"/>
      <c r="O36" s="639"/>
      <c r="P36" s="639"/>
      <c r="Q36" s="640"/>
      <c r="R36" s="641" t="s">
        <v>237</v>
      </c>
      <c r="S36" s="644"/>
      <c r="T36" s="644"/>
      <c r="U36" s="644"/>
      <c r="V36" s="644"/>
      <c r="W36" s="644"/>
      <c r="X36" s="644"/>
      <c r="Y36" s="645"/>
      <c r="Z36" s="703" t="s">
        <v>131</v>
      </c>
      <c r="AA36" s="703"/>
      <c r="AB36" s="703"/>
      <c r="AC36" s="703"/>
      <c r="AD36" s="704" t="s">
        <v>123</v>
      </c>
      <c r="AE36" s="704"/>
      <c r="AF36" s="704"/>
      <c r="AG36" s="704"/>
      <c r="AH36" s="704"/>
      <c r="AI36" s="704"/>
      <c r="AJ36" s="704"/>
      <c r="AK36" s="704"/>
      <c r="AL36" s="646" t="s">
        <v>131</v>
      </c>
      <c r="AM36" s="647"/>
      <c r="AN36" s="647"/>
      <c r="AO36" s="705"/>
      <c r="AQ36" s="678" t="s">
        <v>323</v>
      </c>
      <c r="AR36" s="679"/>
      <c r="AS36" s="679"/>
      <c r="AT36" s="679"/>
      <c r="AU36" s="679"/>
      <c r="AV36" s="679"/>
      <c r="AW36" s="679"/>
      <c r="AX36" s="679"/>
      <c r="AY36" s="680"/>
      <c r="AZ36" s="641">
        <v>668797</v>
      </c>
      <c r="BA36" s="644"/>
      <c r="BB36" s="644"/>
      <c r="BC36" s="644"/>
      <c r="BD36" s="642"/>
      <c r="BE36" s="642"/>
      <c r="BF36" s="681"/>
      <c r="BG36" s="685" t="s">
        <v>324</v>
      </c>
      <c r="BH36" s="682"/>
      <c r="BI36" s="682"/>
      <c r="BJ36" s="682"/>
      <c r="BK36" s="682"/>
      <c r="BL36" s="682"/>
      <c r="BM36" s="682"/>
      <c r="BN36" s="682"/>
      <c r="BO36" s="682"/>
      <c r="BP36" s="682"/>
      <c r="BQ36" s="682"/>
      <c r="BR36" s="682"/>
      <c r="BS36" s="682"/>
      <c r="BT36" s="682"/>
      <c r="BU36" s="683"/>
      <c r="BV36" s="641">
        <v>232859</v>
      </c>
      <c r="BW36" s="644"/>
      <c r="BX36" s="644"/>
      <c r="BY36" s="644"/>
      <c r="BZ36" s="644"/>
      <c r="CA36" s="644"/>
      <c r="CB36" s="684"/>
      <c r="CD36" s="685" t="s">
        <v>325</v>
      </c>
      <c r="CE36" s="682"/>
      <c r="CF36" s="682"/>
      <c r="CG36" s="682"/>
      <c r="CH36" s="682"/>
      <c r="CI36" s="682"/>
      <c r="CJ36" s="682"/>
      <c r="CK36" s="682"/>
      <c r="CL36" s="682"/>
      <c r="CM36" s="682"/>
      <c r="CN36" s="682"/>
      <c r="CO36" s="682"/>
      <c r="CP36" s="682"/>
      <c r="CQ36" s="683"/>
      <c r="CR36" s="641">
        <v>2144475</v>
      </c>
      <c r="CS36" s="644"/>
      <c r="CT36" s="644"/>
      <c r="CU36" s="644"/>
      <c r="CV36" s="644"/>
      <c r="CW36" s="644"/>
      <c r="CX36" s="644"/>
      <c r="CY36" s="645"/>
      <c r="CZ36" s="646">
        <v>11</v>
      </c>
      <c r="DA36" s="675"/>
      <c r="DB36" s="675"/>
      <c r="DC36" s="676"/>
      <c r="DD36" s="649">
        <v>1974087</v>
      </c>
      <c r="DE36" s="644"/>
      <c r="DF36" s="644"/>
      <c r="DG36" s="644"/>
      <c r="DH36" s="644"/>
      <c r="DI36" s="644"/>
      <c r="DJ36" s="644"/>
      <c r="DK36" s="645"/>
      <c r="DL36" s="649">
        <v>1085911</v>
      </c>
      <c r="DM36" s="644"/>
      <c r="DN36" s="644"/>
      <c r="DO36" s="644"/>
      <c r="DP36" s="644"/>
      <c r="DQ36" s="644"/>
      <c r="DR36" s="644"/>
      <c r="DS36" s="644"/>
      <c r="DT36" s="644"/>
      <c r="DU36" s="644"/>
      <c r="DV36" s="645"/>
      <c r="DW36" s="646">
        <v>10.6</v>
      </c>
      <c r="DX36" s="675"/>
      <c r="DY36" s="675"/>
      <c r="DZ36" s="675"/>
      <c r="EA36" s="675"/>
      <c r="EB36" s="675"/>
      <c r="EC36" s="677"/>
    </row>
    <row r="37" spans="2:133" ht="11.25" customHeight="1" x14ac:dyDescent="0.2">
      <c r="B37" s="638" t="s">
        <v>326</v>
      </c>
      <c r="C37" s="639"/>
      <c r="D37" s="639"/>
      <c r="E37" s="639"/>
      <c r="F37" s="639"/>
      <c r="G37" s="639"/>
      <c r="H37" s="639"/>
      <c r="I37" s="639"/>
      <c r="J37" s="639"/>
      <c r="K37" s="639"/>
      <c r="L37" s="639"/>
      <c r="M37" s="639"/>
      <c r="N37" s="639"/>
      <c r="O37" s="639"/>
      <c r="P37" s="639"/>
      <c r="Q37" s="640"/>
      <c r="R37" s="641">
        <v>533200</v>
      </c>
      <c r="S37" s="644"/>
      <c r="T37" s="644"/>
      <c r="U37" s="644"/>
      <c r="V37" s="644"/>
      <c r="W37" s="644"/>
      <c r="X37" s="644"/>
      <c r="Y37" s="645"/>
      <c r="Z37" s="703">
        <v>2.6</v>
      </c>
      <c r="AA37" s="703"/>
      <c r="AB37" s="703"/>
      <c r="AC37" s="703"/>
      <c r="AD37" s="704" t="s">
        <v>237</v>
      </c>
      <c r="AE37" s="704"/>
      <c r="AF37" s="704"/>
      <c r="AG37" s="704"/>
      <c r="AH37" s="704"/>
      <c r="AI37" s="704"/>
      <c r="AJ37" s="704"/>
      <c r="AK37" s="704"/>
      <c r="AL37" s="646" t="s">
        <v>237</v>
      </c>
      <c r="AM37" s="647"/>
      <c r="AN37" s="647"/>
      <c r="AO37" s="705"/>
      <c r="AQ37" s="678" t="s">
        <v>327</v>
      </c>
      <c r="AR37" s="679"/>
      <c r="AS37" s="679"/>
      <c r="AT37" s="679"/>
      <c r="AU37" s="679"/>
      <c r="AV37" s="679"/>
      <c r="AW37" s="679"/>
      <c r="AX37" s="679"/>
      <c r="AY37" s="680"/>
      <c r="AZ37" s="641">
        <v>226652</v>
      </c>
      <c r="BA37" s="644"/>
      <c r="BB37" s="644"/>
      <c r="BC37" s="644"/>
      <c r="BD37" s="642"/>
      <c r="BE37" s="642"/>
      <c r="BF37" s="681"/>
      <c r="BG37" s="685" t="s">
        <v>328</v>
      </c>
      <c r="BH37" s="682"/>
      <c r="BI37" s="682"/>
      <c r="BJ37" s="682"/>
      <c r="BK37" s="682"/>
      <c r="BL37" s="682"/>
      <c r="BM37" s="682"/>
      <c r="BN37" s="682"/>
      <c r="BO37" s="682"/>
      <c r="BP37" s="682"/>
      <c r="BQ37" s="682"/>
      <c r="BR37" s="682"/>
      <c r="BS37" s="682"/>
      <c r="BT37" s="682"/>
      <c r="BU37" s="683"/>
      <c r="BV37" s="641">
        <v>5541</v>
      </c>
      <c r="BW37" s="644"/>
      <c r="BX37" s="644"/>
      <c r="BY37" s="644"/>
      <c r="BZ37" s="644"/>
      <c r="CA37" s="644"/>
      <c r="CB37" s="684"/>
      <c r="CD37" s="685" t="s">
        <v>329</v>
      </c>
      <c r="CE37" s="682"/>
      <c r="CF37" s="682"/>
      <c r="CG37" s="682"/>
      <c r="CH37" s="682"/>
      <c r="CI37" s="682"/>
      <c r="CJ37" s="682"/>
      <c r="CK37" s="682"/>
      <c r="CL37" s="682"/>
      <c r="CM37" s="682"/>
      <c r="CN37" s="682"/>
      <c r="CO37" s="682"/>
      <c r="CP37" s="682"/>
      <c r="CQ37" s="683"/>
      <c r="CR37" s="641">
        <v>678937</v>
      </c>
      <c r="CS37" s="642"/>
      <c r="CT37" s="642"/>
      <c r="CU37" s="642"/>
      <c r="CV37" s="642"/>
      <c r="CW37" s="642"/>
      <c r="CX37" s="642"/>
      <c r="CY37" s="643"/>
      <c r="CZ37" s="646">
        <v>3.5</v>
      </c>
      <c r="DA37" s="675"/>
      <c r="DB37" s="675"/>
      <c r="DC37" s="676"/>
      <c r="DD37" s="649">
        <v>678453</v>
      </c>
      <c r="DE37" s="642"/>
      <c r="DF37" s="642"/>
      <c r="DG37" s="642"/>
      <c r="DH37" s="642"/>
      <c r="DI37" s="642"/>
      <c r="DJ37" s="642"/>
      <c r="DK37" s="643"/>
      <c r="DL37" s="649">
        <v>663776</v>
      </c>
      <c r="DM37" s="642"/>
      <c r="DN37" s="642"/>
      <c r="DO37" s="642"/>
      <c r="DP37" s="642"/>
      <c r="DQ37" s="642"/>
      <c r="DR37" s="642"/>
      <c r="DS37" s="642"/>
      <c r="DT37" s="642"/>
      <c r="DU37" s="642"/>
      <c r="DV37" s="643"/>
      <c r="DW37" s="646">
        <v>6.5</v>
      </c>
      <c r="DX37" s="675"/>
      <c r="DY37" s="675"/>
      <c r="DZ37" s="675"/>
      <c r="EA37" s="675"/>
      <c r="EB37" s="675"/>
      <c r="EC37" s="677"/>
    </row>
    <row r="38" spans="2:133" ht="11.25" customHeight="1" x14ac:dyDescent="0.2">
      <c r="B38" s="653" t="s">
        <v>330</v>
      </c>
      <c r="C38" s="654"/>
      <c r="D38" s="654"/>
      <c r="E38" s="654"/>
      <c r="F38" s="654"/>
      <c r="G38" s="654"/>
      <c r="H38" s="654"/>
      <c r="I38" s="654"/>
      <c r="J38" s="654"/>
      <c r="K38" s="654"/>
      <c r="L38" s="654"/>
      <c r="M38" s="654"/>
      <c r="N38" s="654"/>
      <c r="O38" s="654"/>
      <c r="P38" s="654"/>
      <c r="Q38" s="655"/>
      <c r="R38" s="656">
        <v>20742859</v>
      </c>
      <c r="S38" s="693"/>
      <c r="T38" s="693"/>
      <c r="U38" s="693"/>
      <c r="V38" s="693"/>
      <c r="W38" s="693"/>
      <c r="X38" s="693"/>
      <c r="Y38" s="698"/>
      <c r="Z38" s="699">
        <v>100</v>
      </c>
      <c r="AA38" s="699"/>
      <c r="AB38" s="699"/>
      <c r="AC38" s="699"/>
      <c r="AD38" s="700">
        <v>9710513</v>
      </c>
      <c r="AE38" s="700"/>
      <c r="AF38" s="700"/>
      <c r="AG38" s="700"/>
      <c r="AH38" s="700"/>
      <c r="AI38" s="700"/>
      <c r="AJ38" s="700"/>
      <c r="AK38" s="700"/>
      <c r="AL38" s="659">
        <v>100</v>
      </c>
      <c r="AM38" s="701"/>
      <c r="AN38" s="701"/>
      <c r="AO38" s="702"/>
      <c r="AQ38" s="678" t="s">
        <v>331</v>
      </c>
      <c r="AR38" s="679"/>
      <c r="AS38" s="679"/>
      <c r="AT38" s="679"/>
      <c r="AU38" s="679"/>
      <c r="AV38" s="679"/>
      <c r="AW38" s="679"/>
      <c r="AX38" s="679"/>
      <c r="AY38" s="680"/>
      <c r="AZ38" s="641">
        <v>41260</v>
      </c>
      <c r="BA38" s="644"/>
      <c r="BB38" s="644"/>
      <c r="BC38" s="644"/>
      <c r="BD38" s="642"/>
      <c r="BE38" s="642"/>
      <c r="BF38" s="681"/>
      <c r="BG38" s="685" t="s">
        <v>332</v>
      </c>
      <c r="BH38" s="682"/>
      <c r="BI38" s="682"/>
      <c r="BJ38" s="682"/>
      <c r="BK38" s="682"/>
      <c r="BL38" s="682"/>
      <c r="BM38" s="682"/>
      <c r="BN38" s="682"/>
      <c r="BO38" s="682"/>
      <c r="BP38" s="682"/>
      <c r="BQ38" s="682"/>
      <c r="BR38" s="682"/>
      <c r="BS38" s="682"/>
      <c r="BT38" s="682"/>
      <c r="BU38" s="683"/>
      <c r="BV38" s="641">
        <v>9363</v>
      </c>
      <c r="BW38" s="644"/>
      <c r="BX38" s="644"/>
      <c r="BY38" s="644"/>
      <c r="BZ38" s="644"/>
      <c r="CA38" s="644"/>
      <c r="CB38" s="684"/>
      <c r="CD38" s="685" t="s">
        <v>333</v>
      </c>
      <c r="CE38" s="682"/>
      <c r="CF38" s="682"/>
      <c r="CG38" s="682"/>
      <c r="CH38" s="682"/>
      <c r="CI38" s="682"/>
      <c r="CJ38" s="682"/>
      <c r="CK38" s="682"/>
      <c r="CL38" s="682"/>
      <c r="CM38" s="682"/>
      <c r="CN38" s="682"/>
      <c r="CO38" s="682"/>
      <c r="CP38" s="682"/>
      <c r="CQ38" s="683"/>
      <c r="CR38" s="641">
        <v>1784257</v>
      </c>
      <c r="CS38" s="644"/>
      <c r="CT38" s="644"/>
      <c r="CU38" s="644"/>
      <c r="CV38" s="644"/>
      <c r="CW38" s="644"/>
      <c r="CX38" s="644"/>
      <c r="CY38" s="645"/>
      <c r="CZ38" s="646">
        <v>9.1999999999999993</v>
      </c>
      <c r="DA38" s="675"/>
      <c r="DB38" s="675"/>
      <c r="DC38" s="676"/>
      <c r="DD38" s="649">
        <v>1528494</v>
      </c>
      <c r="DE38" s="644"/>
      <c r="DF38" s="644"/>
      <c r="DG38" s="644"/>
      <c r="DH38" s="644"/>
      <c r="DI38" s="644"/>
      <c r="DJ38" s="644"/>
      <c r="DK38" s="645"/>
      <c r="DL38" s="649">
        <v>1262040</v>
      </c>
      <c r="DM38" s="644"/>
      <c r="DN38" s="644"/>
      <c r="DO38" s="644"/>
      <c r="DP38" s="644"/>
      <c r="DQ38" s="644"/>
      <c r="DR38" s="644"/>
      <c r="DS38" s="644"/>
      <c r="DT38" s="644"/>
      <c r="DU38" s="644"/>
      <c r="DV38" s="645"/>
      <c r="DW38" s="646">
        <v>12.3</v>
      </c>
      <c r="DX38" s="675"/>
      <c r="DY38" s="675"/>
      <c r="DZ38" s="675"/>
      <c r="EA38" s="675"/>
      <c r="EB38" s="675"/>
      <c r="EC38" s="677"/>
    </row>
    <row r="39" spans="2:133" ht="11.25" customHeight="1" x14ac:dyDescent="0.2">
      <c r="AQ39" s="678" t="s">
        <v>334</v>
      </c>
      <c r="AR39" s="679"/>
      <c r="AS39" s="679"/>
      <c r="AT39" s="679"/>
      <c r="AU39" s="679"/>
      <c r="AV39" s="679"/>
      <c r="AW39" s="679"/>
      <c r="AX39" s="679"/>
      <c r="AY39" s="680"/>
      <c r="AZ39" s="641">
        <v>33595</v>
      </c>
      <c r="BA39" s="644"/>
      <c r="BB39" s="644"/>
      <c r="BC39" s="644"/>
      <c r="BD39" s="642"/>
      <c r="BE39" s="642"/>
      <c r="BF39" s="681"/>
      <c r="BG39" s="686" t="s">
        <v>335</v>
      </c>
      <c r="BH39" s="687"/>
      <c r="BI39" s="687"/>
      <c r="BJ39" s="687"/>
      <c r="BK39" s="687"/>
      <c r="BL39" s="215"/>
      <c r="BM39" s="682" t="s">
        <v>336</v>
      </c>
      <c r="BN39" s="682"/>
      <c r="BO39" s="682"/>
      <c r="BP39" s="682"/>
      <c r="BQ39" s="682"/>
      <c r="BR39" s="682"/>
      <c r="BS39" s="682"/>
      <c r="BT39" s="682"/>
      <c r="BU39" s="683"/>
      <c r="BV39" s="641">
        <v>119</v>
      </c>
      <c r="BW39" s="644"/>
      <c r="BX39" s="644"/>
      <c r="BY39" s="644"/>
      <c r="BZ39" s="644"/>
      <c r="CA39" s="644"/>
      <c r="CB39" s="684"/>
      <c r="CD39" s="685" t="s">
        <v>337</v>
      </c>
      <c r="CE39" s="682"/>
      <c r="CF39" s="682"/>
      <c r="CG39" s="682"/>
      <c r="CH39" s="682"/>
      <c r="CI39" s="682"/>
      <c r="CJ39" s="682"/>
      <c r="CK39" s="682"/>
      <c r="CL39" s="682"/>
      <c r="CM39" s="682"/>
      <c r="CN39" s="682"/>
      <c r="CO39" s="682"/>
      <c r="CP39" s="682"/>
      <c r="CQ39" s="683"/>
      <c r="CR39" s="641">
        <v>676134</v>
      </c>
      <c r="CS39" s="642"/>
      <c r="CT39" s="642"/>
      <c r="CU39" s="642"/>
      <c r="CV39" s="642"/>
      <c r="CW39" s="642"/>
      <c r="CX39" s="642"/>
      <c r="CY39" s="643"/>
      <c r="CZ39" s="646">
        <v>3.5</v>
      </c>
      <c r="DA39" s="675"/>
      <c r="DB39" s="675"/>
      <c r="DC39" s="676"/>
      <c r="DD39" s="649">
        <v>24365</v>
      </c>
      <c r="DE39" s="642"/>
      <c r="DF39" s="642"/>
      <c r="DG39" s="642"/>
      <c r="DH39" s="642"/>
      <c r="DI39" s="642"/>
      <c r="DJ39" s="642"/>
      <c r="DK39" s="643"/>
      <c r="DL39" s="649" t="s">
        <v>131</v>
      </c>
      <c r="DM39" s="642"/>
      <c r="DN39" s="642"/>
      <c r="DO39" s="642"/>
      <c r="DP39" s="642"/>
      <c r="DQ39" s="642"/>
      <c r="DR39" s="642"/>
      <c r="DS39" s="642"/>
      <c r="DT39" s="642"/>
      <c r="DU39" s="642"/>
      <c r="DV39" s="643"/>
      <c r="DW39" s="646" t="s">
        <v>237</v>
      </c>
      <c r="DX39" s="675"/>
      <c r="DY39" s="675"/>
      <c r="DZ39" s="675"/>
      <c r="EA39" s="675"/>
      <c r="EB39" s="675"/>
      <c r="EC39" s="677"/>
    </row>
    <row r="40" spans="2:133" ht="11.25" customHeight="1" x14ac:dyDescent="0.2">
      <c r="AQ40" s="678" t="s">
        <v>338</v>
      </c>
      <c r="AR40" s="679"/>
      <c r="AS40" s="679"/>
      <c r="AT40" s="679"/>
      <c r="AU40" s="679"/>
      <c r="AV40" s="679"/>
      <c r="AW40" s="679"/>
      <c r="AX40" s="679"/>
      <c r="AY40" s="680"/>
      <c r="AZ40" s="641">
        <v>325337</v>
      </c>
      <c r="BA40" s="644"/>
      <c r="BB40" s="644"/>
      <c r="BC40" s="644"/>
      <c r="BD40" s="642"/>
      <c r="BE40" s="642"/>
      <c r="BF40" s="681"/>
      <c r="BG40" s="686"/>
      <c r="BH40" s="687"/>
      <c r="BI40" s="687"/>
      <c r="BJ40" s="687"/>
      <c r="BK40" s="687"/>
      <c r="BL40" s="215"/>
      <c r="BM40" s="682" t="s">
        <v>339</v>
      </c>
      <c r="BN40" s="682"/>
      <c r="BO40" s="682"/>
      <c r="BP40" s="682"/>
      <c r="BQ40" s="682"/>
      <c r="BR40" s="682"/>
      <c r="BS40" s="682"/>
      <c r="BT40" s="682"/>
      <c r="BU40" s="683"/>
      <c r="BV40" s="641">
        <v>123</v>
      </c>
      <c r="BW40" s="644"/>
      <c r="BX40" s="644"/>
      <c r="BY40" s="644"/>
      <c r="BZ40" s="644"/>
      <c r="CA40" s="644"/>
      <c r="CB40" s="684"/>
      <c r="CD40" s="685" t="s">
        <v>340</v>
      </c>
      <c r="CE40" s="682"/>
      <c r="CF40" s="682"/>
      <c r="CG40" s="682"/>
      <c r="CH40" s="682"/>
      <c r="CI40" s="682"/>
      <c r="CJ40" s="682"/>
      <c r="CK40" s="682"/>
      <c r="CL40" s="682"/>
      <c r="CM40" s="682"/>
      <c r="CN40" s="682"/>
      <c r="CO40" s="682"/>
      <c r="CP40" s="682"/>
      <c r="CQ40" s="683"/>
      <c r="CR40" s="641">
        <v>145240</v>
      </c>
      <c r="CS40" s="644"/>
      <c r="CT40" s="644"/>
      <c r="CU40" s="644"/>
      <c r="CV40" s="644"/>
      <c r="CW40" s="644"/>
      <c r="CX40" s="644"/>
      <c r="CY40" s="645"/>
      <c r="CZ40" s="646">
        <v>0.7</v>
      </c>
      <c r="DA40" s="675"/>
      <c r="DB40" s="675"/>
      <c r="DC40" s="676"/>
      <c r="DD40" s="649">
        <v>240</v>
      </c>
      <c r="DE40" s="644"/>
      <c r="DF40" s="644"/>
      <c r="DG40" s="644"/>
      <c r="DH40" s="644"/>
      <c r="DI40" s="644"/>
      <c r="DJ40" s="644"/>
      <c r="DK40" s="645"/>
      <c r="DL40" s="649">
        <v>240</v>
      </c>
      <c r="DM40" s="644"/>
      <c r="DN40" s="644"/>
      <c r="DO40" s="644"/>
      <c r="DP40" s="644"/>
      <c r="DQ40" s="644"/>
      <c r="DR40" s="644"/>
      <c r="DS40" s="644"/>
      <c r="DT40" s="644"/>
      <c r="DU40" s="644"/>
      <c r="DV40" s="645"/>
      <c r="DW40" s="646">
        <v>0</v>
      </c>
      <c r="DX40" s="675"/>
      <c r="DY40" s="675"/>
      <c r="DZ40" s="675"/>
      <c r="EA40" s="675"/>
      <c r="EB40" s="675"/>
      <c r="EC40" s="677"/>
    </row>
    <row r="41" spans="2:133" ht="11.25" customHeight="1" x14ac:dyDescent="0.2">
      <c r="AQ41" s="690" t="s">
        <v>341</v>
      </c>
      <c r="AR41" s="691"/>
      <c r="AS41" s="691"/>
      <c r="AT41" s="691"/>
      <c r="AU41" s="691"/>
      <c r="AV41" s="691"/>
      <c r="AW41" s="691"/>
      <c r="AX41" s="691"/>
      <c r="AY41" s="692"/>
      <c r="AZ41" s="656">
        <v>1173383</v>
      </c>
      <c r="BA41" s="693"/>
      <c r="BB41" s="693"/>
      <c r="BC41" s="693"/>
      <c r="BD41" s="657"/>
      <c r="BE41" s="657"/>
      <c r="BF41" s="694"/>
      <c r="BG41" s="688"/>
      <c r="BH41" s="689"/>
      <c r="BI41" s="689"/>
      <c r="BJ41" s="689"/>
      <c r="BK41" s="689"/>
      <c r="BL41" s="216"/>
      <c r="BM41" s="695" t="s">
        <v>342</v>
      </c>
      <c r="BN41" s="695"/>
      <c r="BO41" s="695"/>
      <c r="BP41" s="695"/>
      <c r="BQ41" s="695"/>
      <c r="BR41" s="695"/>
      <c r="BS41" s="695"/>
      <c r="BT41" s="695"/>
      <c r="BU41" s="696"/>
      <c r="BV41" s="656">
        <v>321</v>
      </c>
      <c r="BW41" s="693"/>
      <c r="BX41" s="693"/>
      <c r="BY41" s="693"/>
      <c r="BZ41" s="693"/>
      <c r="CA41" s="693"/>
      <c r="CB41" s="697"/>
      <c r="CD41" s="685" t="s">
        <v>343</v>
      </c>
      <c r="CE41" s="682"/>
      <c r="CF41" s="682"/>
      <c r="CG41" s="682"/>
      <c r="CH41" s="682"/>
      <c r="CI41" s="682"/>
      <c r="CJ41" s="682"/>
      <c r="CK41" s="682"/>
      <c r="CL41" s="682"/>
      <c r="CM41" s="682"/>
      <c r="CN41" s="682"/>
      <c r="CO41" s="682"/>
      <c r="CP41" s="682"/>
      <c r="CQ41" s="683"/>
      <c r="CR41" s="641" t="s">
        <v>237</v>
      </c>
      <c r="CS41" s="642"/>
      <c r="CT41" s="642"/>
      <c r="CU41" s="642"/>
      <c r="CV41" s="642"/>
      <c r="CW41" s="642"/>
      <c r="CX41" s="642"/>
      <c r="CY41" s="643"/>
      <c r="CZ41" s="646" t="s">
        <v>123</v>
      </c>
      <c r="DA41" s="675"/>
      <c r="DB41" s="675"/>
      <c r="DC41" s="676"/>
      <c r="DD41" s="649" t="s">
        <v>123</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2">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345</v>
      </c>
      <c r="CE42" s="639"/>
      <c r="CF42" s="639"/>
      <c r="CG42" s="639"/>
      <c r="CH42" s="639"/>
      <c r="CI42" s="639"/>
      <c r="CJ42" s="639"/>
      <c r="CK42" s="639"/>
      <c r="CL42" s="639"/>
      <c r="CM42" s="639"/>
      <c r="CN42" s="639"/>
      <c r="CO42" s="639"/>
      <c r="CP42" s="639"/>
      <c r="CQ42" s="640"/>
      <c r="CR42" s="641">
        <v>4160484</v>
      </c>
      <c r="CS42" s="644"/>
      <c r="CT42" s="644"/>
      <c r="CU42" s="644"/>
      <c r="CV42" s="644"/>
      <c r="CW42" s="644"/>
      <c r="CX42" s="644"/>
      <c r="CY42" s="645"/>
      <c r="CZ42" s="646">
        <v>21.4</v>
      </c>
      <c r="DA42" s="647"/>
      <c r="DB42" s="647"/>
      <c r="DC42" s="648"/>
      <c r="DD42" s="649">
        <v>355044</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2">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347</v>
      </c>
      <c r="CE43" s="639"/>
      <c r="CF43" s="639"/>
      <c r="CG43" s="639"/>
      <c r="CH43" s="639"/>
      <c r="CI43" s="639"/>
      <c r="CJ43" s="639"/>
      <c r="CK43" s="639"/>
      <c r="CL43" s="639"/>
      <c r="CM43" s="639"/>
      <c r="CN43" s="639"/>
      <c r="CO43" s="639"/>
      <c r="CP43" s="639"/>
      <c r="CQ43" s="640"/>
      <c r="CR43" s="641">
        <v>82023</v>
      </c>
      <c r="CS43" s="642"/>
      <c r="CT43" s="642"/>
      <c r="CU43" s="642"/>
      <c r="CV43" s="642"/>
      <c r="CW43" s="642"/>
      <c r="CX43" s="642"/>
      <c r="CY43" s="643"/>
      <c r="CZ43" s="646">
        <v>0.4</v>
      </c>
      <c r="DA43" s="675"/>
      <c r="DB43" s="675"/>
      <c r="DC43" s="676"/>
      <c r="DD43" s="649">
        <v>81683</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2">
      <c r="B44" s="220" t="s">
        <v>348</v>
      </c>
      <c r="CD44" s="669" t="s">
        <v>299</v>
      </c>
      <c r="CE44" s="670"/>
      <c r="CF44" s="638" t="s">
        <v>349</v>
      </c>
      <c r="CG44" s="639"/>
      <c r="CH44" s="639"/>
      <c r="CI44" s="639"/>
      <c r="CJ44" s="639"/>
      <c r="CK44" s="639"/>
      <c r="CL44" s="639"/>
      <c r="CM44" s="639"/>
      <c r="CN44" s="639"/>
      <c r="CO44" s="639"/>
      <c r="CP44" s="639"/>
      <c r="CQ44" s="640"/>
      <c r="CR44" s="641">
        <v>4156958</v>
      </c>
      <c r="CS44" s="644"/>
      <c r="CT44" s="644"/>
      <c r="CU44" s="644"/>
      <c r="CV44" s="644"/>
      <c r="CW44" s="644"/>
      <c r="CX44" s="644"/>
      <c r="CY44" s="645"/>
      <c r="CZ44" s="646">
        <v>21.3</v>
      </c>
      <c r="DA44" s="647"/>
      <c r="DB44" s="647"/>
      <c r="DC44" s="648"/>
      <c r="DD44" s="649">
        <v>351518</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2">
      <c r="CD45" s="671"/>
      <c r="CE45" s="672"/>
      <c r="CF45" s="638" t="s">
        <v>350</v>
      </c>
      <c r="CG45" s="639"/>
      <c r="CH45" s="639"/>
      <c r="CI45" s="639"/>
      <c r="CJ45" s="639"/>
      <c r="CK45" s="639"/>
      <c r="CL45" s="639"/>
      <c r="CM45" s="639"/>
      <c r="CN45" s="639"/>
      <c r="CO45" s="639"/>
      <c r="CP45" s="639"/>
      <c r="CQ45" s="640"/>
      <c r="CR45" s="641">
        <v>2166654</v>
      </c>
      <c r="CS45" s="642"/>
      <c r="CT45" s="642"/>
      <c r="CU45" s="642"/>
      <c r="CV45" s="642"/>
      <c r="CW45" s="642"/>
      <c r="CX45" s="642"/>
      <c r="CY45" s="643"/>
      <c r="CZ45" s="646">
        <v>11.1</v>
      </c>
      <c r="DA45" s="675"/>
      <c r="DB45" s="675"/>
      <c r="DC45" s="676"/>
      <c r="DD45" s="649">
        <v>49391</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2">
      <c r="CD46" s="671"/>
      <c r="CE46" s="672"/>
      <c r="CF46" s="638" t="s">
        <v>351</v>
      </c>
      <c r="CG46" s="639"/>
      <c r="CH46" s="639"/>
      <c r="CI46" s="639"/>
      <c r="CJ46" s="639"/>
      <c r="CK46" s="639"/>
      <c r="CL46" s="639"/>
      <c r="CM46" s="639"/>
      <c r="CN46" s="639"/>
      <c r="CO46" s="639"/>
      <c r="CP46" s="639"/>
      <c r="CQ46" s="640"/>
      <c r="CR46" s="641">
        <v>1766189</v>
      </c>
      <c r="CS46" s="644"/>
      <c r="CT46" s="644"/>
      <c r="CU46" s="644"/>
      <c r="CV46" s="644"/>
      <c r="CW46" s="644"/>
      <c r="CX46" s="644"/>
      <c r="CY46" s="645"/>
      <c r="CZ46" s="646">
        <v>9.1</v>
      </c>
      <c r="DA46" s="647"/>
      <c r="DB46" s="647"/>
      <c r="DC46" s="648"/>
      <c r="DD46" s="649">
        <v>274470</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2">
      <c r="CD47" s="671"/>
      <c r="CE47" s="672"/>
      <c r="CF47" s="638" t="s">
        <v>352</v>
      </c>
      <c r="CG47" s="639"/>
      <c r="CH47" s="639"/>
      <c r="CI47" s="639"/>
      <c r="CJ47" s="639"/>
      <c r="CK47" s="639"/>
      <c r="CL47" s="639"/>
      <c r="CM47" s="639"/>
      <c r="CN47" s="639"/>
      <c r="CO47" s="639"/>
      <c r="CP47" s="639"/>
      <c r="CQ47" s="640"/>
      <c r="CR47" s="641">
        <v>3526</v>
      </c>
      <c r="CS47" s="642"/>
      <c r="CT47" s="642"/>
      <c r="CU47" s="642"/>
      <c r="CV47" s="642"/>
      <c r="CW47" s="642"/>
      <c r="CX47" s="642"/>
      <c r="CY47" s="643"/>
      <c r="CZ47" s="646">
        <v>0</v>
      </c>
      <c r="DA47" s="675"/>
      <c r="DB47" s="675"/>
      <c r="DC47" s="676"/>
      <c r="DD47" s="649">
        <v>3526</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ht="10.8" x14ac:dyDescent="0.2">
      <c r="CD48" s="673"/>
      <c r="CE48" s="674"/>
      <c r="CF48" s="638" t="s">
        <v>353</v>
      </c>
      <c r="CG48" s="639"/>
      <c r="CH48" s="639"/>
      <c r="CI48" s="639"/>
      <c r="CJ48" s="639"/>
      <c r="CK48" s="639"/>
      <c r="CL48" s="639"/>
      <c r="CM48" s="639"/>
      <c r="CN48" s="639"/>
      <c r="CO48" s="639"/>
      <c r="CP48" s="639"/>
      <c r="CQ48" s="640"/>
      <c r="CR48" s="641" t="s">
        <v>123</v>
      </c>
      <c r="CS48" s="644"/>
      <c r="CT48" s="644"/>
      <c r="CU48" s="644"/>
      <c r="CV48" s="644"/>
      <c r="CW48" s="644"/>
      <c r="CX48" s="644"/>
      <c r="CY48" s="645"/>
      <c r="CZ48" s="646" t="s">
        <v>123</v>
      </c>
      <c r="DA48" s="647"/>
      <c r="DB48" s="647"/>
      <c r="DC48" s="648"/>
      <c r="DD48" s="649" t="s">
        <v>237</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2">
      <c r="CD49" s="653" t="s">
        <v>354</v>
      </c>
      <c r="CE49" s="654"/>
      <c r="CF49" s="654"/>
      <c r="CG49" s="654"/>
      <c r="CH49" s="654"/>
      <c r="CI49" s="654"/>
      <c r="CJ49" s="654"/>
      <c r="CK49" s="654"/>
      <c r="CL49" s="654"/>
      <c r="CM49" s="654"/>
      <c r="CN49" s="654"/>
      <c r="CO49" s="654"/>
      <c r="CP49" s="654"/>
      <c r="CQ49" s="655"/>
      <c r="CR49" s="656">
        <v>19478764</v>
      </c>
      <c r="CS49" s="657"/>
      <c r="CT49" s="657"/>
      <c r="CU49" s="657"/>
      <c r="CV49" s="657"/>
      <c r="CW49" s="657"/>
      <c r="CX49" s="657"/>
      <c r="CY49" s="658"/>
      <c r="CZ49" s="659">
        <v>100</v>
      </c>
      <c r="DA49" s="660"/>
      <c r="DB49" s="660"/>
      <c r="DC49" s="661"/>
      <c r="DD49" s="662">
        <v>11523519</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t="10.8" hidden="1" x14ac:dyDescent="0.2"/>
    <row r="51" spans="82:133" ht="10.8" hidden="1" x14ac:dyDescent="0.2"/>
    <row r="52" spans="82:133" ht="10.8" hidden="1" x14ac:dyDescent="0.2"/>
    <row r="53" spans="82:133" ht="10.8" hidden="1" x14ac:dyDescent="0.2"/>
  </sheetData>
  <sheetProtection algorithmName="SHA-512" hashValue="l/abvp+Y25VNy2HM/Jpqq69oMamtc/quTFU3kjCXcAilUr8p2jeutjj83gncrPD8TsqtoXmWO8fPrP7POOYIww==" saltValue="w5QeoPBG/b/UG2tAd/TCb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view="pageBreakPreview" zoomScale="75" zoomScaleNormal="70" zoomScaleSheetLayoutView="75" workbookViewId="0"/>
  </sheetViews>
  <sheetFormatPr defaultColWidth="0" defaultRowHeight="13.2" zeroHeight="1" x14ac:dyDescent="0.2"/>
  <cols>
    <col min="1" max="130" width="2.77734375" style="269" customWidth="1"/>
    <col min="131" max="131" width="1.6640625" style="269" customWidth="1"/>
    <col min="132" max="16384" width="9" style="269" hidden="1"/>
  </cols>
  <sheetData>
    <row r="1" spans="1:131" s="227" customFormat="1" ht="11.25" customHeight="1" thickBot="1" x14ac:dyDescent="0.25">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5">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356</v>
      </c>
      <c r="DK2" s="1180"/>
      <c r="DL2" s="1180"/>
      <c r="DM2" s="1180"/>
      <c r="DN2" s="1180"/>
      <c r="DO2" s="1181"/>
      <c r="DP2" s="229"/>
      <c r="DQ2" s="1179" t="s">
        <v>357</v>
      </c>
      <c r="DR2" s="1180"/>
      <c r="DS2" s="1180"/>
      <c r="DT2" s="1180"/>
      <c r="DU2" s="1180"/>
      <c r="DV2" s="1180"/>
      <c r="DW2" s="1180"/>
      <c r="DX2" s="1180"/>
      <c r="DY2" s="1180"/>
      <c r="DZ2" s="1181"/>
      <c r="EA2" s="230"/>
    </row>
    <row r="3" spans="1:131" s="227" customFormat="1" ht="11.25" customHeight="1" x14ac:dyDescent="0.2">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5">
      <c r="A4" s="1132" t="s">
        <v>358</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2">
      <c r="A5" s="1064" t="s">
        <v>360</v>
      </c>
      <c r="B5" s="1065"/>
      <c r="C5" s="1065"/>
      <c r="D5" s="1065"/>
      <c r="E5" s="1065"/>
      <c r="F5" s="1065"/>
      <c r="G5" s="1065"/>
      <c r="H5" s="1065"/>
      <c r="I5" s="1065"/>
      <c r="J5" s="1065"/>
      <c r="K5" s="1065"/>
      <c r="L5" s="1065"/>
      <c r="M5" s="1065"/>
      <c r="N5" s="1065"/>
      <c r="O5" s="1065"/>
      <c r="P5" s="1066"/>
      <c r="Q5" s="1070" t="s">
        <v>361</v>
      </c>
      <c r="R5" s="1071"/>
      <c r="S5" s="1071"/>
      <c r="T5" s="1071"/>
      <c r="U5" s="1072"/>
      <c r="V5" s="1070" t="s">
        <v>362</v>
      </c>
      <c r="W5" s="1071"/>
      <c r="X5" s="1071"/>
      <c r="Y5" s="1071"/>
      <c r="Z5" s="1072"/>
      <c r="AA5" s="1070" t="s">
        <v>363</v>
      </c>
      <c r="AB5" s="1071"/>
      <c r="AC5" s="1071"/>
      <c r="AD5" s="1071"/>
      <c r="AE5" s="1071"/>
      <c r="AF5" s="1182" t="s">
        <v>364</v>
      </c>
      <c r="AG5" s="1071"/>
      <c r="AH5" s="1071"/>
      <c r="AI5" s="1071"/>
      <c r="AJ5" s="1086"/>
      <c r="AK5" s="1071" t="s">
        <v>365</v>
      </c>
      <c r="AL5" s="1071"/>
      <c r="AM5" s="1071"/>
      <c r="AN5" s="1071"/>
      <c r="AO5" s="1072"/>
      <c r="AP5" s="1070" t="s">
        <v>366</v>
      </c>
      <c r="AQ5" s="1071"/>
      <c r="AR5" s="1071"/>
      <c r="AS5" s="1071"/>
      <c r="AT5" s="1072"/>
      <c r="AU5" s="1070" t="s">
        <v>367</v>
      </c>
      <c r="AV5" s="1071"/>
      <c r="AW5" s="1071"/>
      <c r="AX5" s="1071"/>
      <c r="AY5" s="1086"/>
      <c r="AZ5" s="236"/>
      <c r="BA5" s="236"/>
      <c r="BB5" s="236"/>
      <c r="BC5" s="236"/>
      <c r="BD5" s="236"/>
      <c r="BE5" s="237"/>
      <c r="BF5" s="237"/>
      <c r="BG5" s="237"/>
      <c r="BH5" s="237"/>
      <c r="BI5" s="237"/>
      <c r="BJ5" s="237"/>
      <c r="BK5" s="237"/>
      <c r="BL5" s="237"/>
      <c r="BM5" s="237"/>
      <c r="BN5" s="237"/>
      <c r="BO5" s="237"/>
      <c r="BP5" s="237"/>
      <c r="BQ5" s="1064" t="s">
        <v>368</v>
      </c>
      <c r="BR5" s="1065"/>
      <c r="BS5" s="1065"/>
      <c r="BT5" s="1065"/>
      <c r="BU5" s="1065"/>
      <c r="BV5" s="1065"/>
      <c r="BW5" s="1065"/>
      <c r="BX5" s="1065"/>
      <c r="BY5" s="1065"/>
      <c r="BZ5" s="1065"/>
      <c r="CA5" s="1065"/>
      <c r="CB5" s="1065"/>
      <c r="CC5" s="1065"/>
      <c r="CD5" s="1065"/>
      <c r="CE5" s="1065"/>
      <c r="CF5" s="1065"/>
      <c r="CG5" s="1066"/>
      <c r="CH5" s="1070" t="s">
        <v>369</v>
      </c>
      <c r="CI5" s="1071"/>
      <c r="CJ5" s="1071"/>
      <c r="CK5" s="1071"/>
      <c r="CL5" s="1072"/>
      <c r="CM5" s="1070" t="s">
        <v>370</v>
      </c>
      <c r="CN5" s="1071"/>
      <c r="CO5" s="1071"/>
      <c r="CP5" s="1071"/>
      <c r="CQ5" s="1072"/>
      <c r="CR5" s="1070" t="s">
        <v>371</v>
      </c>
      <c r="CS5" s="1071"/>
      <c r="CT5" s="1071"/>
      <c r="CU5" s="1071"/>
      <c r="CV5" s="1072"/>
      <c r="CW5" s="1070" t="s">
        <v>372</v>
      </c>
      <c r="CX5" s="1071"/>
      <c r="CY5" s="1071"/>
      <c r="CZ5" s="1071"/>
      <c r="DA5" s="1072"/>
      <c r="DB5" s="1070" t="s">
        <v>373</v>
      </c>
      <c r="DC5" s="1071"/>
      <c r="DD5" s="1071"/>
      <c r="DE5" s="1071"/>
      <c r="DF5" s="1072"/>
      <c r="DG5" s="1167" t="s">
        <v>374</v>
      </c>
      <c r="DH5" s="1168"/>
      <c r="DI5" s="1168"/>
      <c r="DJ5" s="1168"/>
      <c r="DK5" s="1169"/>
      <c r="DL5" s="1167" t="s">
        <v>375</v>
      </c>
      <c r="DM5" s="1168"/>
      <c r="DN5" s="1168"/>
      <c r="DO5" s="1168"/>
      <c r="DP5" s="1169"/>
      <c r="DQ5" s="1070" t="s">
        <v>376</v>
      </c>
      <c r="DR5" s="1071"/>
      <c r="DS5" s="1071"/>
      <c r="DT5" s="1071"/>
      <c r="DU5" s="1072"/>
      <c r="DV5" s="1070" t="s">
        <v>367</v>
      </c>
      <c r="DW5" s="1071"/>
      <c r="DX5" s="1071"/>
      <c r="DY5" s="1071"/>
      <c r="DZ5" s="1086"/>
      <c r="EA5" s="234"/>
    </row>
    <row r="6" spans="1:131" s="235" customFormat="1" ht="26.25" customHeight="1" thickBot="1" x14ac:dyDescent="0.25">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2">
      <c r="A7" s="238">
        <v>1</v>
      </c>
      <c r="B7" s="1119" t="s">
        <v>377</v>
      </c>
      <c r="C7" s="1120"/>
      <c r="D7" s="1120"/>
      <c r="E7" s="1120"/>
      <c r="F7" s="1120"/>
      <c r="G7" s="1120"/>
      <c r="H7" s="1120"/>
      <c r="I7" s="1120"/>
      <c r="J7" s="1120"/>
      <c r="K7" s="1120"/>
      <c r="L7" s="1120"/>
      <c r="M7" s="1120"/>
      <c r="N7" s="1120"/>
      <c r="O7" s="1120"/>
      <c r="P7" s="1121"/>
      <c r="Q7" s="1173">
        <v>20755</v>
      </c>
      <c r="R7" s="1174"/>
      <c r="S7" s="1174"/>
      <c r="T7" s="1174"/>
      <c r="U7" s="1174"/>
      <c r="V7" s="1174">
        <v>19491</v>
      </c>
      <c r="W7" s="1174"/>
      <c r="X7" s="1174"/>
      <c r="Y7" s="1174"/>
      <c r="Z7" s="1174"/>
      <c r="AA7" s="1174">
        <v>1264</v>
      </c>
      <c r="AB7" s="1174"/>
      <c r="AC7" s="1174"/>
      <c r="AD7" s="1174"/>
      <c r="AE7" s="1175"/>
      <c r="AF7" s="1176">
        <v>968</v>
      </c>
      <c r="AG7" s="1177"/>
      <c r="AH7" s="1177"/>
      <c r="AI7" s="1177"/>
      <c r="AJ7" s="1178"/>
      <c r="AK7" s="1160">
        <v>1</v>
      </c>
      <c r="AL7" s="1161"/>
      <c r="AM7" s="1161"/>
      <c r="AN7" s="1161"/>
      <c r="AO7" s="1161"/>
      <c r="AP7" s="1161">
        <v>25009</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569</v>
      </c>
      <c r="BT7" s="1165"/>
      <c r="BU7" s="1165"/>
      <c r="BV7" s="1165"/>
      <c r="BW7" s="1165"/>
      <c r="BX7" s="1165"/>
      <c r="BY7" s="1165"/>
      <c r="BZ7" s="1165"/>
      <c r="CA7" s="1165"/>
      <c r="CB7" s="1165"/>
      <c r="CC7" s="1165"/>
      <c r="CD7" s="1165"/>
      <c r="CE7" s="1165"/>
      <c r="CF7" s="1165"/>
      <c r="CG7" s="1166"/>
      <c r="CH7" s="1157">
        <v>18</v>
      </c>
      <c r="CI7" s="1158"/>
      <c r="CJ7" s="1158"/>
      <c r="CK7" s="1158"/>
      <c r="CL7" s="1159"/>
      <c r="CM7" s="1157">
        <v>172</v>
      </c>
      <c r="CN7" s="1158"/>
      <c r="CO7" s="1158"/>
      <c r="CP7" s="1158"/>
      <c r="CQ7" s="1159"/>
      <c r="CR7" s="1157">
        <v>24</v>
      </c>
      <c r="CS7" s="1158"/>
      <c r="CT7" s="1158"/>
      <c r="CU7" s="1158"/>
      <c r="CV7" s="1159"/>
      <c r="CW7" s="1157"/>
      <c r="CX7" s="1158"/>
      <c r="CY7" s="1158"/>
      <c r="CZ7" s="1158"/>
      <c r="DA7" s="1159"/>
      <c r="DB7" s="1157"/>
      <c r="DC7" s="1158"/>
      <c r="DD7" s="1158"/>
      <c r="DE7" s="1158"/>
      <c r="DF7" s="1159"/>
      <c r="DG7" s="1157"/>
      <c r="DH7" s="1158"/>
      <c r="DI7" s="1158"/>
      <c r="DJ7" s="1158"/>
      <c r="DK7" s="1159"/>
      <c r="DL7" s="1157">
        <v>4</v>
      </c>
      <c r="DM7" s="1158"/>
      <c r="DN7" s="1158"/>
      <c r="DO7" s="1158"/>
      <c r="DP7" s="1159"/>
      <c r="DQ7" s="1157">
        <v>3</v>
      </c>
      <c r="DR7" s="1158"/>
      <c r="DS7" s="1158"/>
      <c r="DT7" s="1158"/>
      <c r="DU7" s="1159"/>
      <c r="DV7" s="1184"/>
      <c r="DW7" s="1185"/>
      <c r="DX7" s="1185"/>
      <c r="DY7" s="1185"/>
      <c r="DZ7" s="1186"/>
      <c r="EA7" s="234"/>
    </row>
    <row r="8" spans="1:131" s="235" customFormat="1" ht="26.25" customHeight="1" x14ac:dyDescent="0.2">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570</v>
      </c>
      <c r="BT8" s="1084"/>
      <c r="BU8" s="1084"/>
      <c r="BV8" s="1084"/>
      <c r="BW8" s="1084"/>
      <c r="BX8" s="1084"/>
      <c r="BY8" s="1084"/>
      <c r="BZ8" s="1084"/>
      <c r="CA8" s="1084"/>
      <c r="CB8" s="1084"/>
      <c r="CC8" s="1084"/>
      <c r="CD8" s="1084"/>
      <c r="CE8" s="1084"/>
      <c r="CF8" s="1084"/>
      <c r="CG8" s="1085"/>
      <c r="CH8" s="1058">
        <v>1</v>
      </c>
      <c r="CI8" s="1059"/>
      <c r="CJ8" s="1059"/>
      <c r="CK8" s="1059"/>
      <c r="CL8" s="1060"/>
      <c r="CM8" s="1058"/>
      <c r="CN8" s="1059"/>
      <c r="CO8" s="1059"/>
      <c r="CP8" s="1059"/>
      <c r="CQ8" s="1060"/>
      <c r="CR8" s="1058">
        <v>3</v>
      </c>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x14ac:dyDescent="0.2">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2">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2">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2">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2">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2">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2">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2">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2">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2">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2">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2">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5">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2">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378</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5">
      <c r="A23" s="244" t="s">
        <v>379</v>
      </c>
      <c r="B23" s="1013" t="s">
        <v>380</v>
      </c>
      <c r="C23" s="1014"/>
      <c r="D23" s="1014"/>
      <c r="E23" s="1014"/>
      <c r="F23" s="1014"/>
      <c r="G23" s="1014"/>
      <c r="H23" s="1014"/>
      <c r="I23" s="1014"/>
      <c r="J23" s="1014"/>
      <c r="K23" s="1014"/>
      <c r="L23" s="1014"/>
      <c r="M23" s="1014"/>
      <c r="N23" s="1014"/>
      <c r="O23" s="1014"/>
      <c r="P23" s="1015"/>
      <c r="Q23" s="1137"/>
      <c r="R23" s="1138"/>
      <c r="S23" s="1138"/>
      <c r="T23" s="1138"/>
      <c r="U23" s="1138"/>
      <c r="V23" s="1138"/>
      <c r="W23" s="1138"/>
      <c r="X23" s="1138"/>
      <c r="Y23" s="1138"/>
      <c r="Z23" s="1138"/>
      <c r="AA23" s="1138"/>
      <c r="AB23" s="1138"/>
      <c r="AC23" s="1138"/>
      <c r="AD23" s="1138"/>
      <c r="AE23" s="1139"/>
      <c r="AF23" s="1140">
        <v>968</v>
      </c>
      <c r="AG23" s="1138"/>
      <c r="AH23" s="1138"/>
      <c r="AI23" s="1138"/>
      <c r="AJ23" s="1141"/>
      <c r="AK23" s="1142"/>
      <c r="AL23" s="1143"/>
      <c r="AM23" s="1143"/>
      <c r="AN23" s="1143"/>
      <c r="AO23" s="1143"/>
      <c r="AP23" s="1138"/>
      <c r="AQ23" s="1138"/>
      <c r="AR23" s="1138"/>
      <c r="AS23" s="1138"/>
      <c r="AT23" s="1138"/>
      <c r="AU23" s="1144"/>
      <c r="AV23" s="1144"/>
      <c r="AW23" s="1144"/>
      <c r="AX23" s="1144"/>
      <c r="AY23" s="1145"/>
      <c r="AZ23" s="1134" t="s">
        <v>123</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2">
      <c r="A24" s="1133" t="s">
        <v>381</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5">
      <c r="A25" s="1132" t="s">
        <v>382</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2">
      <c r="A26" s="1064" t="s">
        <v>360</v>
      </c>
      <c r="B26" s="1065"/>
      <c r="C26" s="1065"/>
      <c r="D26" s="1065"/>
      <c r="E26" s="1065"/>
      <c r="F26" s="1065"/>
      <c r="G26" s="1065"/>
      <c r="H26" s="1065"/>
      <c r="I26" s="1065"/>
      <c r="J26" s="1065"/>
      <c r="K26" s="1065"/>
      <c r="L26" s="1065"/>
      <c r="M26" s="1065"/>
      <c r="N26" s="1065"/>
      <c r="O26" s="1065"/>
      <c r="P26" s="1066"/>
      <c r="Q26" s="1070" t="s">
        <v>383</v>
      </c>
      <c r="R26" s="1071"/>
      <c r="S26" s="1071"/>
      <c r="T26" s="1071"/>
      <c r="U26" s="1072"/>
      <c r="V26" s="1070" t="s">
        <v>384</v>
      </c>
      <c r="W26" s="1071"/>
      <c r="X26" s="1071"/>
      <c r="Y26" s="1071"/>
      <c r="Z26" s="1072"/>
      <c r="AA26" s="1070" t="s">
        <v>385</v>
      </c>
      <c r="AB26" s="1071"/>
      <c r="AC26" s="1071"/>
      <c r="AD26" s="1071"/>
      <c r="AE26" s="1071"/>
      <c r="AF26" s="1128" t="s">
        <v>386</v>
      </c>
      <c r="AG26" s="1077"/>
      <c r="AH26" s="1077"/>
      <c r="AI26" s="1077"/>
      <c r="AJ26" s="1129"/>
      <c r="AK26" s="1071" t="s">
        <v>387</v>
      </c>
      <c r="AL26" s="1071"/>
      <c r="AM26" s="1071"/>
      <c r="AN26" s="1071"/>
      <c r="AO26" s="1072"/>
      <c r="AP26" s="1070" t="s">
        <v>388</v>
      </c>
      <c r="AQ26" s="1071"/>
      <c r="AR26" s="1071"/>
      <c r="AS26" s="1071"/>
      <c r="AT26" s="1072"/>
      <c r="AU26" s="1070" t="s">
        <v>389</v>
      </c>
      <c r="AV26" s="1071"/>
      <c r="AW26" s="1071"/>
      <c r="AX26" s="1071"/>
      <c r="AY26" s="1072"/>
      <c r="AZ26" s="1070" t="s">
        <v>390</v>
      </c>
      <c r="BA26" s="1071"/>
      <c r="BB26" s="1071"/>
      <c r="BC26" s="1071"/>
      <c r="BD26" s="1072"/>
      <c r="BE26" s="1070" t="s">
        <v>367</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5">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2">
      <c r="A28" s="246">
        <v>1</v>
      </c>
      <c r="B28" s="1119" t="s">
        <v>391</v>
      </c>
      <c r="C28" s="1120"/>
      <c r="D28" s="1120"/>
      <c r="E28" s="1120"/>
      <c r="F28" s="1120"/>
      <c r="G28" s="1120"/>
      <c r="H28" s="1120"/>
      <c r="I28" s="1120"/>
      <c r="J28" s="1120"/>
      <c r="K28" s="1120"/>
      <c r="L28" s="1120"/>
      <c r="M28" s="1120"/>
      <c r="N28" s="1120"/>
      <c r="O28" s="1120"/>
      <c r="P28" s="1121"/>
      <c r="Q28" s="1122">
        <v>5350</v>
      </c>
      <c r="R28" s="1123"/>
      <c r="S28" s="1123"/>
      <c r="T28" s="1123"/>
      <c r="U28" s="1123"/>
      <c r="V28" s="1123">
        <v>5089</v>
      </c>
      <c r="W28" s="1123"/>
      <c r="X28" s="1123"/>
      <c r="Y28" s="1123"/>
      <c r="Z28" s="1123"/>
      <c r="AA28" s="1123"/>
      <c r="AB28" s="1123"/>
      <c r="AC28" s="1123"/>
      <c r="AD28" s="1123"/>
      <c r="AE28" s="1124"/>
      <c r="AF28" s="1125">
        <v>261</v>
      </c>
      <c r="AG28" s="1123"/>
      <c r="AH28" s="1123"/>
      <c r="AI28" s="1123"/>
      <c r="AJ28" s="1126"/>
      <c r="AK28" s="1127">
        <v>325</v>
      </c>
      <c r="AL28" s="1115"/>
      <c r="AM28" s="1115"/>
      <c r="AN28" s="1115"/>
      <c r="AO28" s="1115"/>
      <c r="AP28" s="1115"/>
      <c r="AQ28" s="1115"/>
      <c r="AR28" s="1115"/>
      <c r="AS28" s="1115"/>
      <c r="AT28" s="1115"/>
      <c r="AU28" s="1115"/>
      <c r="AV28" s="1115"/>
      <c r="AW28" s="1115"/>
      <c r="AX28" s="1115"/>
      <c r="AY28" s="1115"/>
      <c r="AZ28" s="1116"/>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2">
      <c r="A29" s="246">
        <v>2</v>
      </c>
      <c r="B29" s="1106" t="s">
        <v>392</v>
      </c>
      <c r="C29" s="1107"/>
      <c r="D29" s="1107"/>
      <c r="E29" s="1107"/>
      <c r="F29" s="1107"/>
      <c r="G29" s="1107"/>
      <c r="H29" s="1107"/>
      <c r="I29" s="1107"/>
      <c r="J29" s="1107"/>
      <c r="K29" s="1107"/>
      <c r="L29" s="1107"/>
      <c r="M29" s="1107"/>
      <c r="N29" s="1107"/>
      <c r="O29" s="1107"/>
      <c r="P29" s="1108"/>
      <c r="Q29" s="1112">
        <v>427</v>
      </c>
      <c r="R29" s="1113"/>
      <c r="S29" s="1113"/>
      <c r="T29" s="1113"/>
      <c r="U29" s="1113"/>
      <c r="V29" s="1113">
        <v>426</v>
      </c>
      <c r="W29" s="1113"/>
      <c r="X29" s="1113"/>
      <c r="Y29" s="1113"/>
      <c r="Z29" s="1113"/>
      <c r="AA29" s="1113"/>
      <c r="AB29" s="1113"/>
      <c r="AC29" s="1113"/>
      <c r="AD29" s="1113"/>
      <c r="AE29" s="1114"/>
      <c r="AF29" s="1088">
        <v>1</v>
      </c>
      <c r="AG29" s="1089"/>
      <c r="AH29" s="1089"/>
      <c r="AI29" s="1089"/>
      <c r="AJ29" s="1090"/>
      <c r="AK29" s="1049">
        <v>509</v>
      </c>
      <c r="AL29" s="1040"/>
      <c r="AM29" s="1040"/>
      <c r="AN29" s="1040"/>
      <c r="AO29" s="1040"/>
      <c r="AP29" s="1040"/>
      <c r="AQ29" s="1040"/>
      <c r="AR29" s="1040"/>
      <c r="AS29" s="1040"/>
      <c r="AT29" s="1040"/>
      <c r="AU29" s="1040"/>
      <c r="AV29" s="1040"/>
      <c r="AW29" s="1040"/>
      <c r="AX29" s="1040"/>
      <c r="AY29" s="1040"/>
      <c r="AZ29" s="1111"/>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2">
      <c r="A30" s="246">
        <v>3</v>
      </c>
      <c r="B30" s="1106" t="s">
        <v>393</v>
      </c>
      <c r="C30" s="1107"/>
      <c r="D30" s="1107"/>
      <c r="E30" s="1107"/>
      <c r="F30" s="1107"/>
      <c r="G30" s="1107"/>
      <c r="H30" s="1107"/>
      <c r="I30" s="1107"/>
      <c r="J30" s="1107"/>
      <c r="K30" s="1107"/>
      <c r="L30" s="1107"/>
      <c r="M30" s="1107"/>
      <c r="N30" s="1107"/>
      <c r="O30" s="1107"/>
      <c r="P30" s="1108"/>
      <c r="Q30" s="1112">
        <v>12</v>
      </c>
      <c r="R30" s="1113"/>
      <c r="S30" s="1113"/>
      <c r="T30" s="1113"/>
      <c r="U30" s="1113"/>
      <c r="V30" s="1113">
        <v>9</v>
      </c>
      <c r="W30" s="1113"/>
      <c r="X30" s="1113"/>
      <c r="Y30" s="1113"/>
      <c r="Z30" s="1113"/>
      <c r="AA30" s="1113"/>
      <c r="AB30" s="1113"/>
      <c r="AC30" s="1113"/>
      <c r="AD30" s="1113"/>
      <c r="AE30" s="1114"/>
      <c r="AF30" s="1088">
        <v>3</v>
      </c>
      <c r="AG30" s="1089"/>
      <c r="AH30" s="1089"/>
      <c r="AI30" s="1089"/>
      <c r="AJ30" s="1090"/>
      <c r="AK30" s="1049"/>
      <c r="AL30" s="1040"/>
      <c r="AM30" s="1040"/>
      <c r="AN30" s="1040"/>
      <c r="AO30" s="1040"/>
      <c r="AP30" s="1040"/>
      <c r="AQ30" s="1040"/>
      <c r="AR30" s="1040"/>
      <c r="AS30" s="1040"/>
      <c r="AT30" s="1040"/>
      <c r="AU30" s="1040"/>
      <c r="AV30" s="1040"/>
      <c r="AW30" s="1040"/>
      <c r="AX30" s="1040"/>
      <c r="AY30" s="1040"/>
      <c r="AZ30" s="1111"/>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2">
      <c r="A31" s="246">
        <v>4</v>
      </c>
      <c r="B31" s="1106" t="s">
        <v>394</v>
      </c>
      <c r="C31" s="1107"/>
      <c r="D31" s="1107"/>
      <c r="E31" s="1107"/>
      <c r="F31" s="1107"/>
      <c r="G31" s="1107"/>
      <c r="H31" s="1107"/>
      <c r="I31" s="1107"/>
      <c r="J31" s="1107"/>
      <c r="K31" s="1107"/>
      <c r="L31" s="1107"/>
      <c r="M31" s="1107"/>
      <c r="N31" s="1107"/>
      <c r="O31" s="1107"/>
      <c r="P31" s="1108"/>
      <c r="Q31" s="1112">
        <v>3955</v>
      </c>
      <c r="R31" s="1113"/>
      <c r="S31" s="1113"/>
      <c r="T31" s="1113"/>
      <c r="U31" s="1113"/>
      <c r="V31" s="1113">
        <v>3928</v>
      </c>
      <c r="W31" s="1113"/>
      <c r="X31" s="1113"/>
      <c r="Y31" s="1113"/>
      <c r="Z31" s="1113"/>
      <c r="AA31" s="1113"/>
      <c r="AB31" s="1113"/>
      <c r="AC31" s="1113"/>
      <c r="AD31" s="1113"/>
      <c r="AE31" s="1114"/>
      <c r="AF31" s="1088">
        <v>27</v>
      </c>
      <c r="AG31" s="1089"/>
      <c r="AH31" s="1089"/>
      <c r="AI31" s="1089"/>
      <c r="AJ31" s="1090"/>
      <c r="AK31" s="1049">
        <v>641</v>
      </c>
      <c r="AL31" s="1040"/>
      <c r="AM31" s="1040"/>
      <c r="AN31" s="1040"/>
      <c r="AO31" s="1040"/>
      <c r="AP31" s="1040">
        <v>159</v>
      </c>
      <c r="AQ31" s="1040"/>
      <c r="AR31" s="1040"/>
      <c r="AS31" s="1040"/>
      <c r="AT31" s="1040"/>
      <c r="AU31" s="1040"/>
      <c r="AV31" s="1040"/>
      <c r="AW31" s="1040"/>
      <c r="AX31" s="1040"/>
      <c r="AY31" s="1040"/>
      <c r="AZ31" s="1111"/>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2">
      <c r="A32" s="246">
        <v>5</v>
      </c>
      <c r="B32" s="1106" t="s">
        <v>395</v>
      </c>
      <c r="C32" s="1107"/>
      <c r="D32" s="1107"/>
      <c r="E32" s="1107"/>
      <c r="F32" s="1107"/>
      <c r="G32" s="1107"/>
      <c r="H32" s="1107"/>
      <c r="I32" s="1107"/>
      <c r="J32" s="1107"/>
      <c r="K32" s="1107"/>
      <c r="L32" s="1107"/>
      <c r="M32" s="1107"/>
      <c r="N32" s="1107"/>
      <c r="O32" s="1107"/>
      <c r="P32" s="1108"/>
      <c r="Q32" s="1112">
        <v>15</v>
      </c>
      <c r="R32" s="1113"/>
      <c r="S32" s="1113"/>
      <c r="T32" s="1113"/>
      <c r="U32" s="1113"/>
      <c r="V32" s="1113">
        <v>15</v>
      </c>
      <c r="W32" s="1113"/>
      <c r="X32" s="1113"/>
      <c r="Y32" s="1113"/>
      <c r="Z32" s="1113"/>
      <c r="AA32" s="1113"/>
      <c r="AB32" s="1113"/>
      <c r="AC32" s="1113"/>
      <c r="AD32" s="1113"/>
      <c r="AE32" s="1114"/>
      <c r="AF32" s="1088" t="s">
        <v>396</v>
      </c>
      <c r="AG32" s="1089"/>
      <c r="AH32" s="1089"/>
      <c r="AI32" s="1089"/>
      <c r="AJ32" s="1090"/>
      <c r="AK32" s="1049">
        <v>3</v>
      </c>
      <c r="AL32" s="1040"/>
      <c r="AM32" s="1040"/>
      <c r="AN32" s="1040"/>
      <c r="AO32" s="1040"/>
      <c r="AP32" s="1040"/>
      <c r="AQ32" s="1040"/>
      <c r="AR32" s="1040"/>
      <c r="AS32" s="1040"/>
      <c r="AT32" s="1040"/>
      <c r="AU32" s="1040"/>
      <c r="AV32" s="1040"/>
      <c r="AW32" s="1040"/>
      <c r="AX32" s="1040"/>
      <c r="AY32" s="1040"/>
      <c r="AZ32" s="1111"/>
      <c r="BA32" s="1111"/>
      <c r="BB32" s="1111"/>
      <c r="BC32" s="1111"/>
      <c r="BD32" s="1111"/>
      <c r="BE32" s="1101"/>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2">
      <c r="A33" s="246">
        <v>6</v>
      </c>
      <c r="B33" s="1106" t="s">
        <v>397</v>
      </c>
      <c r="C33" s="1107"/>
      <c r="D33" s="1107"/>
      <c r="E33" s="1107"/>
      <c r="F33" s="1107"/>
      <c r="G33" s="1107"/>
      <c r="H33" s="1107"/>
      <c r="I33" s="1107"/>
      <c r="J33" s="1107"/>
      <c r="K33" s="1107"/>
      <c r="L33" s="1107"/>
      <c r="M33" s="1107"/>
      <c r="N33" s="1107"/>
      <c r="O33" s="1107"/>
      <c r="P33" s="1108"/>
      <c r="Q33" s="1112">
        <v>14</v>
      </c>
      <c r="R33" s="1113"/>
      <c r="S33" s="1113"/>
      <c r="T33" s="1113"/>
      <c r="U33" s="1113"/>
      <c r="V33" s="1113">
        <v>670</v>
      </c>
      <c r="W33" s="1113"/>
      <c r="X33" s="1113"/>
      <c r="Y33" s="1113"/>
      <c r="Z33" s="1113"/>
      <c r="AA33" s="1113"/>
      <c r="AB33" s="1113"/>
      <c r="AC33" s="1113"/>
      <c r="AD33" s="1113"/>
      <c r="AE33" s="1114"/>
      <c r="AF33" s="1088">
        <v>656</v>
      </c>
      <c r="AG33" s="1089"/>
      <c r="AH33" s="1089"/>
      <c r="AI33" s="1089"/>
      <c r="AJ33" s="1090"/>
      <c r="AK33" s="1049">
        <v>34</v>
      </c>
      <c r="AL33" s="1040"/>
      <c r="AM33" s="1040"/>
      <c r="AN33" s="1040"/>
      <c r="AO33" s="1040"/>
      <c r="AP33" s="1040">
        <v>2246</v>
      </c>
      <c r="AQ33" s="1040"/>
      <c r="AR33" s="1040"/>
      <c r="AS33" s="1040"/>
      <c r="AT33" s="1040"/>
      <c r="AU33" s="1040">
        <v>184</v>
      </c>
      <c r="AV33" s="1040"/>
      <c r="AW33" s="1040"/>
      <c r="AX33" s="1040"/>
      <c r="AY33" s="1040"/>
      <c r="AZ33" s="1111"/>
      <c r="BA33" s="1111"/>
      <c r="BB33" s="1111"/>
      <c r="BC33" s="1111"/>
      <c r="BD33" s="1111"/>
      <c r="BE33" s="1101" t="s">
        <v>398</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2">
      <c r="A34" s="246">
        <v>7</v>
      </c>
      <c r="B34" s="1106" t="s">
        <v>399</v>
      </c>
      <c r="C34" s="1107"/>
      <c r="D34" s="1107"/>
      <c r="E34" s="1107"/>
      <c r="F34" s="1107"/>
      <c r="G34" s="1107"/>
      <c r="H34" s="1107"/>
      <c r="I34" s="1107"/>
      <c r="J34" s="1107"/>
      <c r="K34" s="1107"/>
      <c r="L34" s="1107"/>
      <c r="M34" s="1107"/>
      <c r="N34" s="1107"/>
      <c r="O34" s="1107"/>
      <c r="P34" s="1108"/>
      <c r="Q34" s="1112">
        <v>1</v>
      </c>
      <c r="R34" s="1113"/>
      <c r="S34" s="1113"/>
      <c r="T34" s="1113"/>
      <c r="U34" s="1113"/>
      <c r="V34" s="1113">
        <v>17</v>
      </c>
      <c r="W34" s="1113"/>
      <c r="X34" s="1113"/>
      <c r="Y34" s="1113"/>
      <c r="Z34" s="1113"/>
      <c r="AA34" s="1113"/>
      <c r="AB34" s="1113"/>
      <c r="AC34" s="1113"/>
      <c r="AD34" s="1113"/>
      <c r="AE34" s="1114"/>
      <c r="AF34" s="1088">
        <v>16</v>
      </c>
      <c r="AG34" s="1089"/>
      <c r="AH34" s="1089"/>
      <c r="AI34" s="1089"/>
      <c r="AJ34" s="1090"/>
      <c r="AK34" s="1049">
        <v>20</v>
      </c>
      <c r="AL34" s="1040"/>
      <c r="AM34" s="1040"/>
      <c r="AN34" s="1040"/>
      <c r="AO34" s="1040"/>
      <c r="AP34" s="1040">
        <v>1</v>
      </c>
      <c r="AQ34" s="1040"/>
      <c r="AR34" s="1040"/>
      <c r="AS34" s="1040"/>
      <c r="AT34" s="1040"/>
      <c r="AU34" s="1040">
        <v>1</v>
      </c>
      <c r="AV34" s="1040"/>
      <c r="AW34" s="1040"/>
      <c r="AX34" s="1040"/>
      <c r="AY34" s="1040"/>
      <c r="AZ34" s="1111"/>
      <c r="BA34" s="1111"/>
      <c r="BB34" s="1111"/>
      <c r="BC34" s="1111"/>
      <c r="BD34" s="1111"/>
      <c r="BE34" s="1101" t="s">
        <v>400</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2">
      <c r="A35" s="246">
        <v>8</v>
      </c>
      <c r="B35" s="1106" t="s">
        <v>401</v>
      </c>
      <c r="C35" s="1107"/>
      <c r="D35" s="1107"/>
      <c r="E35" s="1107"/>
      <c r="F35" s="1107"/>
      <c r="G35" s="1107"/>
      <c r="H35" s="1107"/>
      <c r="I35" s="1107"/>
      <c r="J35" s="1107"/>
      <c r="K35" s="1107"/>
      <c r="L35" s="1107"/>
      <c r="M35" s="1107"/>
      <c r="N35" s="1107"/>
      <c r="O35" s="1107"/>
      <c r="P35" s="1108"/>
      <c r="Q35" s="1112">
        <v>30</v>
      </c>
      <c r="R35" s="1113"/>
      <c r="S35" s="1113"/>
      <c r="T35" s="1113"/>
      <c r="U35" s="1113"/>
      <c r="V35" s="1113">
        <v>91</v>
      </c>
      <c r="W35" s="1113"/>
      <c r="X35" s="1113"/>
      <c r="Y35" s="1113"/>
      <c r="Z35" s="1113"/>
      <c r="AA35" s="1113"/>
      <c r="AB35" s="1113"/>
      <c r="AC35" s="1113"/>
      <c r="AD35" s="1113"/>
      <c r="AE35" s="1114"/>
      <c r="AF35" s="1088">
        <v>61</v>
      </c>
      <c r="AG35" s="1089"/>
      <c r="AH35" s="1089"/>
      <c r="AI35" s="1089"/>
      <c r="AJ35" s="1090"/>
      <c r="AK35" s="1049">
        <v>631</v>
      </c>
      <c r="AL35" s="1040"/>
      <c r="AM35" s="1040"/>
      <c r="AN35" s="1040"/>
      <c r="AO35" s="1040"/>
      <c r="AP35" s="1040">
        <v>8446</v>
      </c>
      <c r="AQ35" s="1040"/>
      <c r="AR35" s="1040"/>
      <c r="AS35" s="1040"/>
      <c r="AT35" s="1040"/>
      <c r="AU35" s="1040">
        <v>7491</v>
      </c>
      <c r="AV35" s="1040"/>
      <c r="AW35" s="1040"/>
      <c r="AX35" s="1040"/>
      <c r="AY35" s="1040"/>
      <c r="AZ35" s="1111"/>
      <c r="BA35" s="1111"/>
      <c r="BB35" s="1111"/>
      <c r="BC35" s="1111"/>
      <c r="BD35" s="1111"/>
      <c r="BE35" s="1101" t="s">
        <v>398</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2">
      <c r="A36" s="246">
        <v>9</v>
      </c>
      <c r="B36" s="1106" t="s">
        <v>402</v>
      </c>
      <c r="C36" s="1107"/>
      <c r="D36" s="1107"/>
      <c r="E36" s="1107"/>
      <c r="F36" s="1107"/>
      <c r="G36" s="1107"/>
      <c r="H36" s="1107"/>
      <c r="I36" s="1107"/>
      <c r="J36" s="1107"/>
      <c r="K36" s="1107"/>
      <c r="L36" s="1107"/>
      <c r="M36" s="1107"/>
      <c r="N36" s="1107"/>
      <c r="O36" s="1107"/>
      <c r="P36" s="1108"/>
      <c r="Q36" s="1112">
        <v>73</v>
      </c>
      <c r="R36" s="1113"/>
      <c r="S36" s="1113"/>
      <c r="T36" s="1113"/>
      <c r="U36" s="1113"/>
      <c r="V36" s="1113">
        <v>73</v>
      </c>
      <c r="W36" s="1113"/>
      <c r="X36" s="1113"/>
      <c r="Y36" s="1113"/>
      <c r="Z36" s="1113"/>
      <c r="AA36" s="1113"/>
      <c r="AB36" s="1113"/>
      <c r="AC36" s="1113"/>
      <c r="AD36" s="1113"/>
      <c r="AE36" s="1114"/>
      <c r="AF36" s="1088" t="s">
        <v>123</v>
      </c>
      <c r="AG36" s="1089"/>
      <c r="AH36" s="1089"/>
      <c r="AI36" s="1089"/>
      <c r="AJ36" s="1090"/>
      <c r="AK36" s="1049">
        <v>38</v>
      </c>
      <c r="AL36" s="1040"/>
      <c r="AM36" s="1040"/>
      <c r="AN36" s="1040"/>
      <c r="AO36" s="1040"/>
      <c r="AP36" s="1040">
        <v>265</v>
      </c>
      <c r="AQ36" s="1040"/>
      <c r="AR36" s="1040"/>
      <c r="AS36" s="1040"/>
      <c r="AT36" s="1040"/>
      <c r="AU36" s="1040">
        <v>262</v>
      </c>
      <c r="AV36" s="1040"/>
      <c r="AW36" s="1040"/>
      <c r="AX36" s="1040"/>
      <c r="AY36" s="1040"/>
      <c r="AZ36" s="1111"/>
      <c r="BA36" s="1111"/>
      <c r="BB36" s="1111"/>
      <c r="BC36" s="1111"/>
      <c r="BD36" s="1111"/>
      <c r="BE36" s="1101" t="s">
        <v>403</v>
      </c>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2">
      <c r="A37" s="246">
        <v>10</v>
      </c>
      <c r="B37" s="1106" t="s">
        <v>404</v>
      </c>
      <c r="C37" s="1107"/>
      <c r="D37" s="1107"/>
      <c r="E37" s="1107"/>
      <c r="F37" s="1107"/>
      <c r="G37" s="1107"/>
      <c r="H37" s="1107"/>
      <c r="I37" s="1107"/>
      <c r="J37" s="1107"/>
      <c r="K37" s="1107"/>
      <c r="L37" s="1107"/>
      <c r="M37" s="1107"/>
      <c r="N37" s="1107"/>
      <c r="O37" s="1107"/>
      <c r="P37" s="1108"/>
      <c r="Q37" s="1112">
        <v>481</v>
      </c>
      <c r="R37" s="1113"/>
      <c r="S37" s="1113"/>
      <c r="T37" s="1113"/>
      <c r="U37" s="1113"/>
      <c r="V37" s="1113">
        <v>481</v>
      </c>
      <c r="W37" s="1113"/>
      <c r="X37" s="1113"/>
      <c r="Y37" s="1113"/>
      <c r="Z37" s="1113"/>
      <c r="AA37" s="1113"/>
      <c r="AB37" s="1113"/>
      <c r="AC37" s="1113"/>
      <c r="AD37" s="1113"/>
      <c r="AE37" s="1114"/>
      <c r="AF37" s="1088" t="s">
        <v>123</v>
      </c>
      <c r="AG37" s="1089"/>
      <c r="AH37" s="1089"/>
      <c r="AI37" s="1089"/>
      <c r="AJ37" s="1090"/>
      <c r="AK37" s="1049">
        <v>227</v>
      </c>
      <c r="AL37" s="1040"/>
      <c r="AM37" s="1040"/>
      <c r="AN37" s="1040"/>
      <c r="AO37" s="1040"/>
      <c r="AP37" s="1040">
        <v>2208</v>
      </c>
      <c r="AQ37" s="1040"/>
      <c r="AR37" s="1040"/>
      <c r="AS37" s="1040"/>
      <c r="AT37" s="1040"/>
      <c r="AU37" s="1040">
        <v>1923</v>
      </c>
      <c r="AV37" s="1040"/>
      <c r="AW37" s="1040"/>
      <c r="AX37" s="1040"/>
      <c r="AY37" s="1040"/>
      <c r="AZ37" s="1111"/>
      <c r="BA37" s="1111"/>
      <c r="BB37" s="1111"/>
      <c r="BC37" s="1111"/>
      <c r="BD37" s="1111"/>
      <c r="BE37" s="1101" t="s">
        <v>405</v>
      </c>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2">
      <c r="A38" s="246">
        <v>11</v>
      </c>
      <c r="B38" s="1106" t="s">
        <v>406</v>
      </c>
      <c r="C38" s="1107"/>
      <c r="D38" s="1107"/>
      <c r="E38" s="1107"/>
      <c r="F38" s="1107"/>
      <c r="G38" s="1107"/>
      <c r="H38" s="1107"/>
      <c r="I38" s="1107"/>
      <c r="J38" s="1107"/>
      <c r="K38" s="1107"/>
      <c r="L38" s="1107"/>
      <c r="M38" s="1107"/>
      <c r="N38" s="1107"/>
      <c r="O38" s="1107"/>
      <c r="P38" s="1108"/>
      <c r="Q38" s="1112">
        <v>92</v>
      </c>
      <c r="R38" s="1113"/>
      <c r="S38" s="1113"/>
      <c r="T38" s="1113"/>
      <c r="U38" s="1113"/>
      <c r="V38" s="1113">
        <v>92</v>
      </c>
      <c r="W38" s="1113"/>
      <c r="X38" s="1113"/>
      <c r="Y38" s="1113"/>
      <c r="Z38" s="1113"/>
      <c r="AA38" s="1113"/>
      <c r="AB38" s="1113"/>
      <c r="AC38" s="1113"/>
      <c r="AD38" s="1113"/>
      <c r="AE38" s="1114"/>
      <c r="AF38" s="1088" t="s">
        <v>123</v>
      </c>
      <c r="AG38" s="1089"/>
      <c r="AH38" s="1089"/>
      <c r="AI38" s="1089"/>
      <c r="AJ38" s="1090"/>
      <c r="AK38" s="1049">
        <v>41</v>
      </c>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t="s">
        <v>405</v>
      </c>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2">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2">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2">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2">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2">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2">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2">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2">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2">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2">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2">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2">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2">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2">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2">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2">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2">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2">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2">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2">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2">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2">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5">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2">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407</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5">
      <c r="A63" s="244" t="s">
        <v>379</v>
      </c>
      <c r="B63" s="1013" t="s">
        <v>408</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1026</v>
      </c>
      <c r="AG63" s="1028"/>
      <c r="AH63" s="1028"/>
      <c r="AI63" s="1028"/>
      <c r="AJ63" s="1099"/>
      <c r="AK63" s="1100"/>
      <c r="AL63" s="1032"/>
      <c r="AM63" s="1032"/>
      <c r="AN63" s="1032"/>
      <c r="AO63" s="1032"/>
      <c r="AP63" s="1028"/>
      <c r="AQ63" s="1028"/>
      <c r="AR63" s="1028"/>
      <c r="AS63" s="1028"/>
      <c r="AT63" s="1028"/>
      <c r="AU63" s="1028"/>
      <c r="AV63" s="1028"/>
      <c r="AW63" s="1028"/>
      <c r="AX63" s="1028"/>
      <c r="AY63" s="1028"/>
      <c r="AZ63" s="1094"/>
      <c r="BA63" s="1094"/>
      <c r="BB63" s="1094"/>
      <c r="BC63" s="1094"/>
      <c r="BD63" s="1094"/>
      <c r="BE63" s="1029"/>
      <c r="BF63" s="1029"/>
      <c r="BG63" s="1029"/>
      <c r="BH63" s="1029"/>
      <c r="BI63" s="1030"/>
      <c r="BJ63" s="1095" t="s">
        <v>396</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2">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5">
      <c r="A65" s="232" t="s">
        <v>409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2">
      <c r="A66" s="1064" t="s">
        <v>410</v>
      </c>
      <c r="B66" s="1065"/>
      <c r="C66" s="1065"/>
      <c r="D66" s="1065"/>
      <c r="E66" s="1065"/>
      <c r="F66" s="1065"/>
      <c r="G66" s="1065"/>
      <c r="H66" s="1065"/>
      <c r="I66" s="1065"/>
      <c r="J66" s="1065"/>
      <c r="K66" s="1065"/>
      <c r="L66" s="1065"/>
      <c r="M66" s="1065"/>
      <c r="N66" s="1065"/>
      <c r="O66" s="1065"/>
      <c r="P66" s="1066"/>
      <c r="Q66" s="1070" t="s">
        <v>411</v>
      </c>
      <c r="R66" s="1071"/>
      <c r="S66" s="1071"/>
      <c r="T66" s="1071"/>
      <c r="U66" s="1072"/>
      <c r="V66" s="1070" t="s">
        <v>412</v>
      </c>
      <c r="W66" s="1071"/>
      <c r="X66" s="1071"/>
      <c r="Y66" s="1071"/>
      <c r="Z66" s="1072"/>
      <c r="AA66" s="1070" t="s">
        <v>413</v>
      </c>
      <c r="AB66" s="1071"/>
      <c r="AC66" s="1071"/>
      <c r="AD66" s="1071"/>
      <c r="AE66" s="1072"/>
      <c r="AF66" s="1076" t="s">
        <v>386</v>
      </c>
      <c r="AG66" s="1077"/>
      <c r="AH66" s="1077"/>
      <c r="AI66" s="1077"/>
      <c r="AJ66" s="1078"/>
      <c r="AK66" s="1070" t="s">
        <v>387</v>
      </c>
      <c r="AL66" s="1065"/>
      <c r="AM66" s="1065"/>
      <c r="AN66" s="1065"/>
      <c r="AO66" s="1066"/>
      <c r="AP66" s="1070" t="s">
        <v>414</v>
      </c>
      <c r="AQ66" s="1071"/>
      <c r="AR66" s="1071"/>
      <c r="AS66" s="1071"/>
      <c r="AT66" s="1072"/>
      <c r="AU66" s="1070" t="s">
        <v>415</v>
      </c>
      <c r="AV66" s="1071"/>
      <c r="AW66" s="1071"/>
      <c r="AX66" s="1071"/>
      <c r="AY66" s="1072"/>
      <c r="AZ66" s="1070" t="s">
        <v>367</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5">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2">
      <c r="A68" s="238">
        <v>1</v>
      </c>
      <c r="B68" s="1054" t="s">
        <v>571</v>
      </c>
      <c r="C68" s="1055"/>
      <c r="D68" s="1055"/>
      <c r="E68" s="1055"/>
      <c r="F68" s="1055"/>
      <c r="G68" s="1055"/>
      <c r="H68" s="1055"/>
      <c r="I68" s="1055"/>
      <c r="J68" s="1055"/>
      <c r="K68" s="1055"/>
      <c r="L68" s="1055"/>
      <c r="M68" s="1055"/>
      <c r="N68" s="1055"/>
      <c r="O68" s="1055"/>
      <c r="P68" s="1056"/>
      <c r="Q68" s="1057">
        <v>1387</v>
      </c>
      <c r="R68" s="1051"/>
      <c r="S68" s="1051"/>
      <c r="T68" s="1051"/>
      <c r="U68" s="1051"/>
      <c r="V68" s="1051">
        <v>1363</v>
      </c>
      <c r="W68" s="1051"/>
      <c r="X68" s="1051"/>
      <c r="Y68" s="1051"/>
      <c r="Z68" s="1051"/>
      <c r="AA68" s="1051">
        <v>24</v>
      </c>
      <c r="AB68" s="1051"/>
      <c r="AC68" s="1051"/>
      <c r="AD68" s="1051"/>
      <c r="AE68" s="1051"/>
      <c r="AF68" s="1051">
        <v>24</v>
      </c>
      <c r="AG68" s="1051"/>
      <c r="AH68" s="1051"/>
      <c r="AI68" s="1051"/>
      <c r="AJ68" s="1051"/>
      <c r="AK68" s="1051"/>
      <c r="AL68" s="1051"/>
      <c r="AM68" s="1051"/>
      <c r="AN68" s="1051"/>
      <c r="AO68" s="1051"/>
      <c r="AP68" s="1051">
        <v>1537</v>
      </c>
      <c r="AQ68" s="1051"/>
      <c r="AR68" s="1051"/>
      <c r="AS68" s="1051"/>
      <c r="AT68" s="1051"/>
      <c r="AU68" s="1051">
        <v>765</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2">
      <c r="A69" s="241">
        <v>2</v>
      </c>
      <c r="B69" s="1043" t="s">
        <v>572</v>
      </c>
      <c r="C69" s="1044"/>
      <c r="D69" s="1044"/>
      <c r="E69" s="1044"/>
      <c r="F69" s="1044"/>
      <c r="G69" s="1044"/>
      <c r="H69" s="1044"/>
      <c r="I69" s="1044"/>
      <c r="J69" s="1044"/>
      <c r="K69" s="1044"/>
      <c r="L69" s="1044"/>
      <c r="M69" s="1044"/>
      <c r="N69" s="1044"/>
      <c r="O69" s="1044"/>
      <c r="P69" s="1045"/>
      <c r="Q69" s="1046">
        <v>228</v>
      </c>
      <c r="R69" s="1040"/>
      <c r="S69" s="1040"/>
      <c r="T69" s="1040"/>
      <c r="U69" s="1040"/>
      <c r="V69" s="1040">
        <v>198</v>
      </c>
      <c r="W69" s="1040"/>
      <c r="X69" s="1040"/>
      <c r="Y69" s="1040"/>
      <c r="Z69" s="1040"/>
      <c r="AA69" s="1040">
        <v>30</v>
      </c>
      <c r="AB69" s="1040"/>
      <c r="AC69" s="1040"/>
      <c r="AD69" s="1040"/>
      <c r="AE69" s="1040"/>
      <c r="AF69" s="1040">
        <v>30</v>
      </c>
      <c r="AG69" s="1040"/>
      <c r="AH69" s="1040"/>
      <c r="AI69" s="1040"/>
      <c r="AJ69" s="1040"/>
      <c r="AK69" s="1040"/>
      <c r="AL69" s="1040"/>
      <c r="AM69" s="1040"/>
      <c r="AN69" s="1040"/>
      <c r="AO69" s="1040"/>
      <c r="AP69" s="1040"/>
      <c r="AQ69" s="1040"/>
      <c r="AR69" s="1040"/>
      <c r="AS69" s="1040"/>
      <c r="AT69" s="1040"/>
      <c r="AU69" s="1040"/>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2">
      <c r="A70" s="241">
        <v>3</v>
      </c>
      <c r="B70" s="1043" t="s">
        <v>573</v>
      </c>
      <c r="C70" s="1044"/>
      <c r="D70" s="1044"/>
      <c r="E70" s="1044"/>
      <c r="F70" s="1044"/>
      <c r="G70" s="1044"/>
      <c r="H70" s="1044"/>
      <c r="I70" s="1044"/>
      <c r="J70" s="1044"/>
      <c r="K70" s="1044"/>
      <c r="L70" s="1044"/>
      <c r="M70" s="1044"/>
      <c r="N70" s="1044"/>
      <c r="O70" s="1044"/>
      <c r="P70" s="1045"/>
      <c r="Q70" s="1046">
        <v>1249</v>
      </c>
      <c r="R70" s="1040"/>
      <c r="S70" s="1040"/>
      <c r="T70" s="1040"/>
      <c r="U70" s="1040"/>
      <c r="V70" s="1040">
        <v>1218</v>
      </c>
      <c r="W70" s="1040"/>
      <c r="X70" s="1040"/>
      <c r="Y70" s="1040"/>
      <c r="Z70" s="1040"/>
      <c r="AA70" s="1040">
        <v>31</v>
      </c>
      <c r="AB70" s="1040"/>
      <c r="AC70" s="1040"/>
      <c r="AD70" s="1040"/>
      <c r="AE70" s="1040"/>
      <c r="AF70" s="1040">
        <v>31</v>
      </c>
      <c r="AG70" s="1040"/>
      <c r="AH70" s="1040"/>
      <c r="AI70" s="1040"/>
      <c r="AJ70" s="1040"/>
      <c r="AK70" s="1040"/>
      <c r="AL70" s="1040"/>
      <c r="AM70" s="1040"/>
      <c r="AN70" s="1040"/>
      <c r="AO70" s="1040"/>
      <c r="AP70" s="1040">
        <v>9429</v>
      </c>
      <c r="AQ70" s="1040"/>
      <c r="AR70" s="1040"/>
      <c r="AS70" s="1040"/>
      <c r="AT70" s="1040"/>
      <c r="AU70" s="1040">
        <v>1347</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2">
      <c r="A71" s="241">
        <v>4</v>
      </c>
      <c r="B71" s="1043" t="s">
        <v>574</v>
      </c>
      <c r="C71" s="1044"/>
      <c r="D71" s="1044"/>
      <c r="E71" s="1044"/>
      <c r="F71" s="1044"/>
      <c r="G71" s="1044"/>
      <c r="H71" s="1044"/>
      <c r="I71" s="1044"/>
      <c r="J71" s="1044"/>
      <c r="K71" s="1044"/>
      <c r="L71" s="1044"/>
      <c r="M71" s="1044"/>
      <c r="N71" s="1044"/>
      <c r="O71" s="1044"/>
      <c r="P71" s="1045"/>
      <c r="Q71" s="1046">
        <v>1080</v>
      </c>
      <c r="R71" s="1040"/>
      <c r="S71" s="1040"/>
      <c r="T71" s="1040"/>
      <c r="U71" s="1040"/>
      <c r="V71" s="1040">
        <v>993</v>
      </c>
      <c r="W71" s="1040"/>
      <c r="X71" s="1040"/>
      <c r="Y71" s="1040"/>
      <c r="Z71" s="1040"/>
      <c r="AA71" s="1040">
        <v>87</v>
      </c>
      <c r="AB71" s="1040"/>
      <c r="AC71" s="1040"/>
      <c r="AD71" s="1040"/>
      <c r="AE71" s="1040"/>
      <c r="AF71" s="1040">
        <v>87</v>
      </c>
      <c r="AG71" s="1040"/>
      <c r="AH71" s="1040"/>
      <c r="AI71" s="1040"/>
      <c r="AJ71" s="1040"/>
      <c r="AK71" s="1040"/>
      <c r="AL71" s="1040"/>
      <c r="AM71" s="1040"/>
      <c r="AN71" s="1040"/>
      <c r="AO71" s="1040"/>
      <c r="AP71" s="1040">
        <v>893</v>
      </c>
      <c r="AQ71" s="1040"/>
      <c r="AR71" s="1040"/>
      <c r="AS71" s="1040"/>
      <c r="AT71" s="1040"/>
      <c r="AU71" s="1040"/>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2">
      <c r="A72" s="241">
        <v>5</v>
      </c>
      <c r="B72" s="1043" t="s">
        <v>575</v>
      </c>
      <c r="C72" s="1044"/>
      <c r="D72" s="1044"/>
      <c r="E72" s="1044"/>
      <c r="F72" s="1044"/>
      <c r="G72" s="1044"/>
      <c r="H72" s="1044"/>
      <c r="I72" s="1044"/>
      <c r="J72" s="1044"/>
      <c r="K72" s="1044"/>
      <c r="L72" s="1044"/>
      <c r="M72" s="1044"/>
      <c r="N72" s="1044"/>
      <c r="O72" s="1044"/>
      <c r="P72" s="1045"/>
      <c r="Q72" s="1046">
        <v>505</v>
      </c>
      <c r="R72" s="1040"/>
      <c r="S72" s="1040"/>
      <c r="T72" s="1040"/>
      <c r="U72" s="1040"/>
      <c r="V72" s="1040">
        <v>484</v>
      </c>
      <c r="W72" s="1040"/>
      <c r="X72" s="1040"/>
      <c r="Y72" s="1040"/>
      <c r="Z72" s="1040"/>
      <c r="AA72" s="1040">
        <v>21</v>
      </c>
      <c r="AB72" s="1040"/>
      <c r="AC72" s="1040"/>
      <c r="AD72" s="1040"/>
      <c r="AE72" s="1040"/>
      <c r="AF72" s="1040">
        <v>21</v>
      </c>
      <c r="AG72" s="1040"/>
      <c r="AH72" s="1040"/>
      <c r="AI72" s="1040"/>
      <c r="AJ72" s="1040"/>
      <c r="AK72" s="1040"/>
      <c r="AL72" s="1040"/>
      <c r="AM72" s="1040"/>
      <c r="AN72" s="1040"/>
      <c r="AO72" s="1040"/>
      <c r="AP72" s="1040"/>
      <c r="AQ72" s="1040"/>
      <c r="AR72" s="1040"/>
      <c r="AS72" s="1040"/>
      <c r="AT72" s="1040"/>
      <c r="AU72" s="1040"/>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2">
      <c r="A73" s="241">
        <v>6</v>
      </c>
      <c r="B73" s="1043" t="s">
        <v>576</v>
      </c>
      <c r="C73" s="1044"/>
      <c r="D73" s="1044"/>
      <c r="E73" s="1044"/>
      <c r="F73" s="1044"/>
      <c r="G73" s="1044"/>
      <c r="H73" s="1044"/>
      <c r="I73" s="1044"/>
      <c r="J73" s="1044"/>
      <c r="K73" s="1044"/>
      <c r="L73" s="1044"/>
      <c r="M73" s="1044"/>
      <c r="N73" s="1044"/>
      <c r="O73" s="1044"/>
      <c r="P73" s="1045"/>
      <c r="Q73" s="1046">
        <v>102135</v>
      </c>
      <c r="R73" s="1040"/>
      <c r="S73" s="1040"/>
      <c r="T73" s="1040"/>
      <c r="U73" s="1040"/>
      <c r="V73" s="1040">
        <v>101116</v>
      </c>
      <c r="W73" s="1040"/>
      <c r="X73" s="1040"/>
      <c r="Y73" s="1040"/>
      <c r="Z73" s="1040"/>
      <c r="AA73" s="1040">
        <v>1019</v>
      </c>
      <c r="AB73" s="1040"/>
      <c r="AC73" s="1040"/>
      <c r="AD73" s="1040"/>
      <c r="AE73" s="1040"/>
      <c r="AF73" s="1040">
        <v>1019</v>
      </c>
      <c r="AG73" s="1040"/>
      <c r="AH73" s="1040"/>
      <c r="AI73" s="1040"/>
      <c r="AJ73" s="1040"/>
      <c r="AK73" s="1040"/>
      <c r="AL73" s="1040"/>
      <c r="AM73" s="1040"/>
      <c r="AN73" s="1040"/>
      <c r="AO73" s="1040"/>
      <c r="AP73" s="1040"/>
      <c r="AQ73" s="1040"/>
      <c r="AR73" s="1040"/>
      <c r="AS73" s="1040"/>
      <c r="AT73" s="1040"/>
      <c r="AU73" s="1040"/>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2">
      <c r="A74" s="241">
        <v>7</v>
      </c>
      <c r="B74" s="1043" t="s">
        <v>577</v>
      </c>
      <c r="C74" s="1044"/>
      <c r="D74" s="1044"/>
      <c r="E74" s="1044"/>
      <c r="F74" s="1044"/>
      <c r="G74" s="1044"/>
      <c r="H74" s="1044"/>
      <c r="I74" s="1044"/>
      <c r="J74" s="1044"/>
      <c r="K74" s="1044"/>
      <c r="L74" s="1044"/>
      <c r="M74" s="1044"/>
      <c r="N74" s="1044"/>
      <c r="O74" s="1044"/>
      <c r="P74" s="1045"/>
      <c r="Q74" s="1046">
        <v>5405</v>
      </c>
      <c r="R74" s="1040"/>
      <c r="S74" s="1040"/>
      <c r="T74" s="1040"/>
      <c r="U74" s="1040"/>
      <c r="V74" s="1040">
        <v>5346</v>
      </c>
      <c r="W74" s="1040"/>
      <c r="X74" s="1040"/>
      <c r="Y74" s="1040"/>
      <c r="Z74" s="1040"/>
      <c r="AA74" s="1040">
        <v>59</v>
      </c>
      <c r="AB74" s="1040"/>
      <c r="AC74" s="1040"/>
      <c r="AD74" s="1040"/>
      <c r="AE74" s="1040"/>
      <c r="AF74" s="1040">
        <v>59</v>
      </c>
      <c r="AG74" s="1040"/>
      <c r="AH74" s="1040"/>
      <c r="AI74" s="1040"/>
      <c r="AJ74" s="1040"/>
      <c r="AK74" s="1040">
        <v>69</v>
      </c>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2">
      <c r="A75" s="241">
        <v>8</v>
      </c>
      <c r="B75" s="1043" t="s">
        <v>578</v>
      </c>
      <c r="C75" s="1044"/>
      <c r="D75" s="1044"/>
      <c r="E75" s="1044"/>
      <c r="F75" s="1044"/>
      <c r="G75" s="1044"/>
      <c r="H75" s="1044"/>
      <c r="I75" s="1044"/>
      <c r="J75" s="1044"/>
      <c r="K75" s="1044"/>
      <c r="L75" s="1044"/>
      <c r="M75" s="1044"/>
      <c r="N75" s="1044"/>
      <c r="O75" s="1044"/>
      <c r="P75" s="1045"/>
      <c r="Q75" s="1047">
        <v>365</v>
      </c>
      <c r="R75" s="1048"/>
      <c r="S75" s="1048"/>
      <c r="T75" s="1048"/>
      <c r="U75" s="1049"/>
      <c r="V75" s="1050">
        <v>361</v>
      </c>
      <c r="W75" s="1048"/>
      <c r="X75" s="1048"/>
      <c r="Y75" s="1048"/>
      <c r="Z75" s="1049"/>
      <c r="AA75" s="1050">
        <v>4</v>
      </c>
      <c r="AB75" s="1048"/>
      <c r="AC75" s="1048"/>
      <c r="AD75" s="1048"/>
      <c r="AE75" s="1049"/>
      <c r="AF75" s="1050">
        <v>4</v>
      </c>
      <c r="AG75" s="1048"/>
      <c r="AH75" s="1048"/>
      <c r="AI75" s="1048"/>
      <c r="AJ75" s="1049"/>
      <c r="AK75" s="1050">
        <v>6</v>
      </c>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2">
      <c r="A76" s="241">
        <v>9</v>
      </c>
      <c r="B76" s="1043" t="s">
        <v>579</v>
      </c>
      <c r="C76" s="1044"/>
      <c r="D76" s="1044"/>
      <c r="E76" s="1044"/>
      <c r="F76" s="1044"/>
      <c r="G76" s="1044"/>
      <c r="H76" s="1044"/>
      <c r="I76" s="1044"/>
      <c r="J76" s="1044"/>
      <c r="K76" s="1044"/>
      <c r="L76" s="1044"/>
      <c r="M76" s="1044"/>
      <c r="N76" s="1044"/>
      <c r="O76" s="1044"/>
      <c r="P76" s="1045"/>
      <c r="Q76" s="1047">
        <v>1964</v>
      </c>
      <c r="R76" s="1048"/>
      <c r="S76" s="1048"/>
      <c r="T76" s="1048"/>
      <c r="U76" s="1049"/>
      <c r="V76" s="1050">
        <v>1703</v>
      </c>
      <c r="W76" s="1048"/>
      <c r="X76" s="1048"/>
      <c r="Y76" s="1048"/>
      <c r="Z76" s="1049"/>
      <c r="AA76" s="1050">
        <v>261</v>
      </c>
      <c r="AB76" s="1048"/>
      <c r="AC76" s="1048"/>
      <c r="AD76" s="1048"/>
      <c r="AE76" s="1049"/>
      <c r="AF76" s="1050">
        <v>48</v>
      </c>
      <c r="AG76" s="1048"/>
      <c r="AH76" s="1048"/>
      <c r="AI76" s="1048"/>
      <c r="AJ76" s="1049"/>
      <c r="AK76" s="1050"/>
      <c r="AL76" s="1048"/>
      <c r="AM76" s="1048"/>
      <c r="AN76" s="1048"/>
      <c r="AO76" s="1049"/>
      <c r="AP76" s="1050">
        <v>2832</v>
      </c>
      <c r="AQ76" s="1048"/>
      <c r="AR76" s="1048"/>
      <c r="AS76" s="1048"/>
      <c r="AT76" s="1049"/>
      <c r="AU76" s="1050">
        <v>55</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2">
      <c r="A77" s="241">
        <v>10</v>
      </c>
      <c r="B77" s="1043" t="s">
        <v>580</v>
      </c>
      <c r="C77" s="1044"/>
      <c r="D77" s="1044"/>
      <c r="E77" s="1044"/>
      <c r="F77" s="1044"/>
      <c r="G77" s="1044"/>
      <c r="H77" s="1044"/>
      <c r="I77" s="1044"/>
      <c r="J77" s="1044"/>
      <c r="K77" s="1044"/>
      <c r="L77" s="1044"/>
      <c r="M77" s="1044"/>
      <c r="N77" s="1044"/>
      <c r="O77" s="1044"/>
      <c r="P77" s="1045"/>
      <c r="Q77" s="1047">
        <v>9</v>
      </c>
      <c r="R77" s="1048"/>
      <c r="S77" s="1048"/>
      <c r="T77" s="1048"/>
      <c r="U77" s="1049"/>
      <c r="V77" s="1050">
        <v>8</v>
      </c>
      <c r="W77" s="1048"/>
      <c r="X77" s="1048"/>
      <c r="Y77" s="1048"/>
      <c r="Z77" s="1049"/>
      <c r="AA77" s="1050">
        <v>1</v>
      </c>
      <c r="AB77" s="1048"/>
      <c r="AC77" s="1048"/>
      <c r="AD77" s="1048"/>
      <c r="AE77" s="1049"/>
      <c r="AF77" s="1050">
        <v>1</v>
      </c>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2">
      <c r="A78" s="241">
        <v>11</v>
      </c>
      <c r="B78" s="1043" t="s">
        <v>581</v>
      </c>
      <c r="C78" s="1044"/>
      <c r="D78" s="1044"/>
      <c r="E78" s="1044"/>
      <c r="F78" s="1044"/>
      <c r="G78" s="1044"/>
      <c r="H78" s="1044"/>
      <c r="I78" s="1044"/>
      <c r="J78" s="1044"/>
      <c r="K78" s="1044"/>
      <c r="L78" s="1044"/>
      <c r="M78" s="1044"/>
      <c r="N78" s="1044"/>
      <c r="O78" s="1044"/>
      <c r="P78" s="1045"/>
      <c r="Q78" s="1046">
        <v>65</v>
      </c>
      <c r="R78" s="1040"/>
      <c r="S78" s="1040"/>
      <c r="T78" s="1040"/>
      <c r="U78" s="1040"/>
      <c r="V78" s="1040">
        <v>65</v>
      </c>
      <c r="W78" s="1040"/>
      <c r="X78" s="1040"/>
      <c r="Y78" s="1040"/>
      <c r="Z78" s="1040"/>
      <c r="AA78" s="1040">
        <v>0</v>
      </c>
      <c r="AB78" s="1040"/>
      <c r="AC78" s="1040"/>
      <c r="AD78" s="1040"/>
      <c r="AE78" s="1040"/>
      <c r="AF78" s="1040">
        <v>0</v>
      </c>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2">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2">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2">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2">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2">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2">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2">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2">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2">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5">
      <c r="A88" s="244" t="s">
        <v>379</v>
      </c>
      <c r="B88" s="1013" t="s">
        <v>416</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c r="AG88" s="1028"/>
      <c r="AH88" s="1028"/>
      <c r="AI88" s="1028"/>
      <c r="AJ88" s="1028"/>
      <c r="AK88" s="1032"/>
      <c r="AL88" s="1032"/>
      <c r="AM88" s="1032"/>
      <c r="AN88" s="1032"/>
      <c r="AO88" s="1032"/>
      <c r="AP88" s="1028"/>
      <c r="AQ88" s="1028"/>
      <c r="AR88" s="1028"/>
      <c r="AS88" s="1028"/>
      <c r="AT88" s="1028"/>
      <c r="AU88" s="1028"/>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2">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2">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2">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2">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2">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2">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2">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2">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2">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2">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2">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2">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2">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5">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379</v>
      </c>
      <c r="BR102" s="1013" t="s">
        <v>417</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x14ac:dyDescent="0.2">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418</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2">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419</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2">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2">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5">
      <c r="A107" s="255" t="s">
        <v>420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2">
      <c r="A108" s="1007" t="s">
        <v>422</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423</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2">
      <c r="A109" s="962" t="s">
        <v>424</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425</v>
      </c>
      <c r="AB109" s="963"/>
      <c r="AC109" s="963"/>
      <c r="AD109" s="963"/>
      <c r="AE109" s="964"/>
      <c r="AF109" s="965" t="s">
        <v>298</v>
      </c>
      <c r="AG109" s="963"/>
      <c r="AH109" s="963"/>
      <c r="AI109" s="963"/>
      <c r="AJ109" s="964"/>
      <c r="AK109" s="965" t="s">
        <v>297</v>
      </c>
      <c r="AL109" s="963"/>
      <c r="AM109" s="963"/>
      <c r="AN109" s="963"/>
      <c r="AO109" s="964"/>
      <c r="AP109" s="965" t="s">
        <v>426</v>
      </c>
      <c r="AQ109" s="963"/>
      <c r="AR109" s="963"/>
      <c r="AS109" s="963"/>
      <c r="AT109" s="994"/>
      <c r="AU109" s="962" t="s">
        <v>424</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425</v>
      </c>
      <c r="BR109" s="963"/>
      <c r="BS109" s="963"/>
      <c r="BT109" s="963"/>
      <c r="BU109" s="964"/>
      <c r="BV109" s="965" t="s">
        <v>298</v>
      </c>
      <c r="BW109" s="963"/>
      <c r="BX109" s="963"/>
      <c r="BY109" s="963"/>
      <c r="BZ109" s="964"/>
      <c r="CA109" s="965" t="s">
        <v>297</v>
      </c>
      <c r="CB109" s="963"/>
      <c r="CC109" s="963"/>
      <c r="CD109" s="963"/>
      <c r="CE109" s="964"/>
      <c r="CF109" s="1001" t="s">
        <v>426</v>
      </c>
      <c r="CG109" s="1001"/>
      <c r="CH109" s="1001"/>
      <c r="CI109" s="1001"/>
      <c r="CJ109" s="1001"/>
      <c r="CK109" s="965" t="s">
        <v>427</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425</v>
      </c>
      <c r="DH109" s="963"/>
      <c r="DI109" s="963"/>
      <c r="DJ109" s="963"/>
      <c r="DK109" s="964"/>
      <c r="DL109" s="965" t="s">
        <v>298</v>
      </c>
      <c r="DM109" s="963"/>
      <c r="DN109" s="963"/>
      <c r="DO109" s="963"/>
      <c r="DP109" s="964"/>
      <c r="DQ109" s="965" t="s">
        <v>297</v>
      </c>
      <c r="DR109" s="963"/>
      <c r="DS109" s="963"/>
      <c r="DT109" s="963"/>
      <c r="DU109" s="964"/>
      <c r="DV109" s="965" t="s">
        <v>426</v>
      </c>
      <c r="DW109" s="963"/>
      <c r="DX109" s="963"/>
      <c r="DY109" s="963"/>
      <c r="DZ109" s="994"/>
    </row>
    <row r="110" spans="1:131" s="226" customFormat="1" ht="26.25" customHeight="1" x14ac:dyDescent="0.2">
      <c r="A110" s="865" t="s">
        <v>428</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2245481</v>
      </c>
      <c r="AB110" s="956"/>
      <c r="AC110" s="956"/>
      <c r="AD110" s="956"/>
      <c r="AE110" s="957"/>
      <c r="AF110" s="958">
        <v>2187986</v>
      </c>
      <c r="AG110" s="956"/>
      <c r="AH110" s="956"/>
      <c r="AI110" s="956"/>
      <c r="AJ110" s="957"/>
      <c r="AK110" s="958">
        <v>2206761</v>
      </c>
      <c r="AL110" s="956"/>
      <c r="AM110" s="956"/>
      <c r="AN110" s="956"/>
      <c r="AO110" s="957"/>
      <c r="AP110" s="959">
        <v>26.8</v>
      </c>
      <c r="AQ110" s="960"/>
      <c r="AR110" s="960"/>
      <c r="AS110" s="960"/>
      <c r="AT110" s="961"/>
      <c r="AU110" s="995" t="s">
        <v>66</v>
      </c>
      <c r="AV110" s="996"/>
      <c r="AW110" s="996"/>
      <c r="AX110" s="996"/>
      <c r="AY110" s="996"/>
      <c r="AZ110" s="921" t="s">
        <v>429</v>
      </c>
      <c r="BA110" s="866"/>
      <c r="BB110" s="866"/>
      <c r="BC110" s="866"/>
      <c r="BD110" s="866"/>
      <c r="BE110" s="866"/>
      <c r="BF110" s="866"/>
      <c r="BG110" s="866"/>
      <c r="BH110" s="866"/>
      <c r="BI110" s="866"/>
      <c r="BJ110" s="866"/>
      <c r="BK110" s="866"/>
      <c r="BL110" s="866"/>
      <c r="BM110" s="866"/>
      <c r="BN110" s="866"/>
      <c r="BO110" s="866"/>
      <c r="BP110" s="867"/>
      <c r="BQ110" s="922">
        <v>21094283</v>
      </c>
      <c r="BR110" s="903"/>
      <c r="BS110" s="903"/>
      <c r="BT110" s="903"/>
      <c r="BU110" s="903"/>
      <c r="BV110" s="903">
        <v>23731683</v>
      </c>
      <c r="BW110" s="903"/>
      <c r="BX110" s="903"/>
      <c r="BY110" s="903"/>
      <c r="BZ110" s="903"/>
      <c r="CA110" s="903">
        <v>25009471</v>
      </c>
      <c r="CB110" s="903"/>
      <c r="CC110" s="903"/>
      <c r="CD110" s="903"/>
      <c r="CE110" s="903"/>
      <c r="CF110" s="927">
        <v>303.3</v>
      </c>
      <c r="CG110" s="928"/>
      <c r="CH110" s="928"/>
      <c r="CI110" s="928"/>
      <c r="CJ110" s="928"/>
      <c r="CK110" s="991" t="s">
        <v>430</v>
      </c>
      <c r="CL110" s="877"/>
      <c r="CM110" s="952" t="s">
        <v>431</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432</v>
      </c>
      <c r="DH110" s="903"/>
      <c r="DI110" s="903"/>
      <c r="DJ110" s="903"/>
      <c r="DK110" s="903"/>
      <c r="DL110" s="903" t="s">
        <v>432</v>
      </c>
      <c r="DM110" s="903"/>
      <c r="DN110" s="903"/>
      <c r="DO110" s="903"/>
      <c r="DP110" s="903"/>
      <c r="DQ110" s="903" t="s">
        <v>432</v>
      </c>
      <c r="DR110" s="903"/>
      <c r="DS110" s="903"/>
      <c r="DT110" s="903"/>
      <c r="DU110" s="903"/>
      <c r="DV110" s="904" t="s">
        <v>432</v>
      </c>
      <c r="DW110" s="904"/>
      <c r="DX110" s="904"/>
      <c r="DY110" s="904"/>
      <c r="DZ110" s="905"/>
    </row>
    <row r="111" spans="1:131" s="226" customFormat="1" ht="26.25" customHeight="1" x14ac:dyDescent="0.2">
      <c r="A111" s="832" t="s">
        <v>433</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434</v>
      </c>
      <c r="AB111" s="984"/>
      <c r="AC111" s="984"/>
      <c r="AD111" s="984"/>
      <c r="AE111" s="985"/>
      <c r="AF111" s="986" t="s">
        <v>434</v>
      </c>
      <c r="AG111" s="984"/>
      <c r="AH111" s="984"/>
      <c r="AI111" s="984"/>
      <c r="AJ111" s="985"/>
      <c r="AK111" s="986" t="s">
        <v>434</v>
      </c>
      <c r="AL111" s="984"/>
      <c r="AM111" s="984"/>
      <c r="AN111" s="984"/>
      <c r="AO111" s="985"/>
      <c r="AP111" s="987" t="s">
        <v>434</v>
      </c>
      <c r="AQ111" s="988"/>
      <c r="AR111" s="988"/>
      <c r="AS111" s="988"/>
      <c r="AT111" s="989"/>
      <c r="AU111" s="997"/>
      <c r="AV111" s="998"/>
      <c r="AW111" s="998"/>
      <c r="AX111" s="998"/>
      <c r="AY111" s="998"/>
      <c r="AZ111" s="873" t="s">
        <v>435</v>
      </c>
      <c r="BA111" s="808"/>
      <c r="BB111" s="808"/>
      <c r="BC111" s="808"/>
      <c r="BD111" s="808"/>
      <c r="BE111" s="808"/>
      <c r="BF111" s="808"/>
      <c r="BG111" s="808"/>
      <c r="BH111" s="808"/>
      <c r="BI111" s="808"/>
      <c r="BJ111" s="808"/>
      <c r="BK111" s="808"/>
      <c r="BL111" s="808"/>
      <c r="BM111" s="808"/>
      <c r="BN111" s="808"/>
      <c r="BO111" s="808"/>
      <c r="BP111" s="809"/>
      <c r="BQ111" s="874">
        <v>261221</v>
      </c>
      <c r="BR111" s="875"/>
      <c r="BS111" s="875"/>
      <c r="BT111" s="875"/>
      <c r="BU111" s="875"/>
      <c r="BV111" s="875">
        <v>246099</v>
      </c>
      <c r="BW111" s="875"/>
      <c r="BX111" s="875"/>
      <c r="BY111" s="875"/>
      <c r="BZ111" s="875"/>
      <c r="CA111" s="875">
        <v>230992</v>
      </c>
      <c r="CB111" s="875"/>
      <c r="CC111" s="875"/>
      <c r="CD111" s="875"/>
      <c r="CE111" s="875"/>
      <c r="CF111" s="936">
        <v>2.8</v>
      </c>
      <c r="CG111" s="937"/>
      <c r="CH111" s="937"/>
      <c r="CI111" s="937"/>
      <c r="CJ111" s="937"/>
      <c r="CK111" s="992"/>
      <c r="CL111" s="879"/>
      <c r="CM111" s="882" t="s">
        <v>436</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396</v>
      </c>
      <c r="DH111" s="875"/>
      <c r="DI111" s="875"/>
      <c r="DJ111" s="875"/>
      <c r="DK111" s="875"/>
      <c r="DL111" s="875" t="s">
        <v>396</v>
      </c>
      <c r="DM111" s="875"/>
      <c r="DN111" s="875"/>
      <c r="DO111" s="875"/>
      <c r="DP111" s="875"/>
      <c r="DQ111" s="875" t="s">
        <v>396</v>
      </c>
      <c r="DR111" s="875"/>
      <c r="DS111" s="875"/>
      <c r="DT111" s="875"/>
      <c r="DU111" s="875"/>
      <c r="DV111" s="852" t="s">
        <v>396</v>
      </c>
      <c r="DW111" s="852"/>
      <c r="DX111" s="852"/>
      <c r="DY111" s="852"/>
      <c r="DZ111" s="853"/>
    </row>
    <row r="112" spans="1:131" s="226" customFormat="1" ht="26.25" customHeight="1" x14ac:dyDescent="0.2">
      <c r="A112" s="977" t="s">
        <v>437</v>
      </c>
      <c r="B112" s="978"/>
      <c r="C112" s="808" t="s">
        <v>438</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123</v>
      </c>
      <c r="AB112" s="838"/>
      <c r="AC112" s="838"/>
      <c r="AD112" s="838"/>
      <c r="AE112" s="839"/>
      <c r="AF112" s="840" t="s">
        <v>439</v>
      </c>
      <c r="AG112" s="838"/>
      <c r="AH112" s="838"/>
      <c r="AI112" s="838"/>
      <c r="AJ112" s="839"/>
      <c r="AK112" s="840" t="s">
        <v>396</v>
      </c>
      <c r="AL112" s="838"/>
      <c r="AM112" s="838"/>
      <c r="AN112" s="838"/>
      <c r="AO112" s="839"/>
      <c r="AP112" s="885" t="s">
        <v>439</v>
      </c>
      <c r="AQ112" s="886"/>
      <c r="AR112" s="886"/>
      <c r="AS112" s="886"/>
      <c r="AT112" s="887"/>
      <c r="AU112" s="997"/>
      <c r="AV112" s="998"/>
      <c r="AW112" s="998"/>
      <c r="AX112" s="998"/>
      <c r="AY112" s="998"/>
      <c r="AZ112" s="873" t="s">
        <v>440</v>
      </c>
      <c r="BA112" s="808"/>
      <c r="BB112" s="808"/>
      <c r="BC112" s="808"/>
      <c r="BD112" s="808"/>
      <c r="BE112" s="808"/>
      <c r="BF112" s="808"/>
      <c r="BG112" s="808"/>
      <c r="BH112" s="808"/>
      <c r="BI112" s="808"/>
      <c r="BJ112" s="808"/>
      <c r="BK112" s="808"/>
      <c r="BL112" s="808"/>
      <c r="BM112" s="808"/>
      <c r="BN112" s="808"/>
      <c r="BO112" s="808"/>
      <c r="BP112" s="809"/>
      <c r="BQ112" s="874">
        <v>11075711</v>
      </c>
      <c r="BR112" s="875"/>
      <c r="BS112" s="875"/>
      <c r="BT112" s="875"/>
      <c r="BU112" s="875"/>
      <c r="BV112" s="875">
        <v>10700830</v>
      </c>
      <c r="BW112" s="875"/>
      <c r="BX112" s="875"/>
      <c r="BY112" s="875"/>
      <c r="BZ112" s="875"/>
      <c r="CA112" s="875">
        <v>9861547</v>
      </c>
      <c r="CB112" s="875"/>
      <c r="CC112" s="875"/>
      <c r="CD112" s="875"/>
      <c r="CE112" s="875"/>
      <c r="CF112" s="936">
        <v>119.6</v>
      </c>
      <c r="CG112" s="937"/>
      <c r="CH112" s="937"/>
      <c r="CI112" s="937"/>
      <c r="CJ112" s="937"/>
      <c r="CK112" s="992"/>
      <c r="CL112" s="879"/>
      <c r="CM112" s="882" t="s">
        <v>441</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396</v>
      </c>
      <c r="DH112" s="875"/>
      <c r="DI112" s="875"/>
      <c r="DJ112" s="875"/>
      <c r="DK112" s="875"/>
      <c r="DL112" s="875" t="s">
        <v>396</v>
      </c>
      <c r="DM112" s="875"/>
      <c r="DN112" s="875"/>
      <c r="DO112" s="875"/>
      <c r="DP112" s="875"/>
      <c r="DQ112" s="875" t="s">
        <v>123</v>
      </c>
      <c r="DR112" s="875"/>
      <c r="DS112" s="875"/>
      <c r="DT112" s="875"/>
      <c r="DU112" s="875"/>
      <c r="DV112" s="852" t="s">
        <v>396</v>
      </c>
      <c r="DW112" s="852"/>
      <c r="DX112" s="852"/>
      <c r="DY112" s="852"/>
      <c r="DZ112" s="853"/>
    </row>
    <row r="113" spans="1:130" s="226" customFormat="1" ht="26.25" customHeight="1" x14ac:dyDescent="0.2">
      <c r="A113" s="979"/>
      <c r="B113" s="980"/>
      <c r="C113" s="808" t="s">
        <v>442</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756456</v>
      </c>
      <c r="AB113" s="984"/>
      <c r="AC113" s="984"/>
      <c r="AD113" s="984"/>
      <c r="AE113" s="985"/>
      <c r="AF113" s="986">
        <v>710222</v>
      </c>
      <c r="AG113" s="984"/>
      <c r="AH113" s="984"/>
      <c r="AI113" s="984"/>
      <c r="AJ113" s="985"/>
      <c r="AK113" s="986">
        <v>591490</v>
      </c>
      <c r="AL113" s="984"/>
      <c r="AM113" s="984"/>
      <c r="AN113" s="984"/>
      <c r="AO113" s="985"/>
      <c r="AP113" s="987">
        <v>7.2</v>
      </c>
      <c r="AQ113" s="988"/>
      <c r="AR113" s="988"/>
      <c r="AS113" s="988"/>
      <c r="AT113" s="989"/>
      <c r="AU113" s="997"/>
      <c r="AV113" s="998"/>
      <c r="AW113" s="998"/>
      <c r="AX113" s="998"/>
      <c r="AY113" s="998"/>
      <c r="AZ113" s="873" t="s">
        <v>443</v>
      </c>
      <c r="BA113" s="808"/>
      <c r="BB113" s="808"/>
      <c r="BC113" s="808"/>
      <c r="BD113" s="808"/>
      <c r="BE113" s="808"/>
      <c r="BF113" s="808"/>
      <c r="BG113" s="808"/>
      <c r="BH113" s="808"/>
      <c r="BI113" s="808"/>
      <c r="BJ113" s="808"/>
      <c r="BK113" s="808"/>
      <c r="BL113" s="808"/>
      <c r="BM113" s="808"/>
      <c r="BN113" s="808"/>
      <c r="BO113" s="808"/>
      <c r="BP113" s="809"/>
      <c r="BQ113" s="874">
        <v>1667233</v>
      </c>
      <c r="BR113" s="875"/>
      <c r="BS113" s="875"/>
      <c r="BT113" s="875"/>
      <c r="BU113" s="875"/>
      <c r="BV113" s="875">
        <v>2276889</v>
      </c>
      <c r="BW113" s="875"/>
      <c r="BX113" s="875"/>
      <c r="BY113" s="875"/>
      <c r="BZ113" s="875"/>
      <c r="CA113" s="875">
        <v>2166922</v>
      </c>
      <c r="CB113" s="875"/>
      <c r="CC113" s="875"/>
      <c r="CD113" s="875"/>
      <c r="CE113" s="875"/>
      <c r="CF113" s="936">
        <v>26.3</v>
      </c>
      <c r="CG113" s="937"/>
      <c r="CH113" s="937"/>
      <c r="CI113" s="937"/>
      <c r="CJ113" s="937"/>
      <c r="CK113" s="992"/>
      <c r="CL113" s="879"/>
      <c r="CM113" s="882" t="s">
        <v>444</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445</v>
      </c>
      <c r="DH113" s="838"/>
      <c r="DI113" s="838"/>
      <c r="DJ113" s="838"/>
      <c r="DK113" s="839"/>
      <c r="DL113" s="840" t="s">
        <v>396</v>
      </c>
      <c r="DM113" s="838"/>
      <c r="DN113" s="838"/>
      <c r="DO113" s="838"/>
      <c r="DP113" s="839"/>
      <c r="DQ113" s="840" t="s">
        <v>396</v>
      </c>
      <c r="DR113" s="838"/>
      <c r="DS113" s="838"/>
      <c r="DT113" s="838"/>
      <c r="DU113" s="839"/>
      <c r="DV113" s="885" t="s">
        <v>123</v>
      </c>
      <c r="DW113" s="886"/>
      <c r="DX113" s="886"/>
      <c r="DY113" s="886"/>
      <c r="DZ113" s="887"/>
    </row>
    <row r="114" spans="1:130" s="226" customFormat="1" ht="26.25" customHeight="1" x14ac:dyDescent="0.2">
      <c r="A114" s="979"/>
      <c r="B114" s="980"/>
      <c r="C114" s="808" t="s">
        <v>446</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109890</v>
      </c>
      <c r="AB114" s="838"/>
      <c r="AC114" s="838"/>
      <c r="AD114" s="838"/>
      <c r="AE114" s="839"/>
      <c r="AF114" s="840">
        <v>112277</v>
      </c>
      <c r="AG114" s="838"/>
      <c r="AH114" s="838"/>
      <c r="AI114" s="838"/>
      <c r="AJ114" s="839"/>
      <c r="AK114" s="840">
        <v>135780</v>
      </c>
      <c r="AL114" s="838"/>
      <c r="AM114" s="838"/>
      <c r="AN114" s="838"/>
      <c r="AO114" s="839"/>
      <c r="AP114" s="885">
        <v>1.6</v>
      </c>
      <c r="AQ114" s="886"/>
      <c r="AR114" s="886"/>
      <c r="AS114" s="886"/>
      <c r="AT114" s="887"/>
      <c r="AU114" s="997"/>
      <c r="AV114" s="998"/>
      <c r="AW114" s="998"/>
      <c r="AX114" s="998"/>
      <c r="AY114" s="998"/>
      <c r="AZ114" s="873" t="s">
        <v>447</v>
      </c>
      <c r="BA114" s="808"/>
      <c r="BB114" s="808"/>
      <c r="BC114" s="808"/>
      <c r="BD114" s="808"/>
      <c r="BE114" s="808"/>
      <c r="BF114" s="808"/>
      <c r="BG114" s="808"/>
      <c r="BH114" s="808"/>
      <c r="BI114" s="808"/>
      <c r="BJ114" s="808"/>
      <c r="BK114" s="808"/>
      <c r="BL114" s="808"/>
      <c r="BM114" s="808"/>
      <c r="BN114" s="808"/>
      <c r="BO114" s="808"/>
      <c r="BP114" s="809"/>
      <c r="BQ114" s="874">
        <v>3104479</v>
      </c>
      <c r="BR114" s="875"/>
      <c r="BS114" s="875"/>
      <c r="BT114" s="875"/>
      <c r="BU114" s="875"/>
      <c r="BV114" s="875">
        <v>3044483</v>
      </c>
      <c r="BW114" s="875"/>
      <c r="BX114" s="875"/>
      <c r="BY114" s="875"/>
      <c r="BZ114" s="875"/>
      <c r="CA114" s="875">
        <v>2850612</v>
      </c>
      <c r="CB114" s="875"/>
      <c r="CC114" s="875"/>
      <c r="CD114" s="875"/>
      <c r="CE114" s="875"/>
      <c r="CF114" s="936">
        <v>34.6</v>
      </c>
      <c r="CG114" s="937"/>
      <c r="CH114" s="937"/>
      <c r="CI114" s="937"/>
      <c r="CJ114" s="937"/>
      <c r="CK114" s="992"/>
      <c r="CL114" s="879"/>
      <c r="CM114" s="882" t="s">
        <v>448</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123</v>
      </c>
      <c r="DH114" s="838"/>
      <c r="DI114" s="838"/>
      <c r="DJ114" s="838"/>
      <c r="DK114" s="839"/>
      <c r="DL114" s="840" t="s">
        <v>449</v>
      </c>
      <c r="DM114" s="838"/>
      <c r="DN114" s="838"/>
      <c r="DO114" s="838"/>
      <c r="DP114" s="839"/>
      <c r="DQ114" s="840" t="s">
        <v>396</v>
      </c>
      <c r="DR114" s="838"/>
      <c r="DS114" s="838"/>
      <c r="DT114" s="838"/>
      <c r="DU114" s="839"/>
      <c r="DV114" s="885" t="s">
        <v>396</v>
      </c>
      <c r="DW114" s="886"/>
      <c r="DX114" s="886"/>
      <c r="DY114" s="886"/>
      <c r="DZ114" s="887"/>
    </row>
    <row r="115" spans="1:130" s="226" customFormat="1" ht="26.25" customHeight="1" x14ac:dyDescent="0.2">
      <c r="A115" s="979"/>
      <c r="B115" s="980"/>
      <c r="C115" s="808" t="s">
        <v>450</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15008</v>
      </c>
      <c r="AB115" s="984"/>
      <c r="AC115" s="984"/>
      <c r="AD115" s="984"/>
      <c r="AE115" s="985"/>
      <c r="AF115" s="986">
        <v>15424</v>
      </c>
      <c r="AG115" s="984"/>
      <c r="AH115" s="984"/>
      <c r="AI115" s="984"/>
      <c r="AJ115" s="985"/>
      <c r="AK115" s="986">
        <v>16971</v>
      </c>
      <c r="AL115" s="984"/>
      <c r="AM115" s="984"/>
      <c r="AN115" s="984"/>
      <c r="AO115" s="985"/>
      <c r="AP115" s="987">
        <v>0.2</v>
      </c>
      <c r="AQ115" s="988"/>
      <c r="AR115" s="988"/>
      <c r="AS115" s="988"/>
      <c r="AT115" s="989"/>
      <c r="AU115" s="997"/>
      <c r="AV115" s="998"/>
      <c r="AW115" s="998"/>
      <c r="AX115" s="998"/>
      <c r="AY115" s="998"/>
      <c r="AZ115" s="873" t="s">
        <v>451</v>
      </c>
      <c r="BA115" s="808"/>
      <c r="BB115" s="808"/>
      <c r="BC115" s="808"/>
      <c r="BD115" s="808"/>
      <c r="BE115" s="808"/>
      <c r="BF115" s="808"/>
      <c r="BG115" s="808"/>
      <c r="BH115" s="808"/>
      <c r="BI115" s="808"/>
      <c r="BJ115" s="808"/>
      <c r="BK115" s="808"/>
      <c r="BL115" s="808"/>
      <c r="BM115" s="808"/>
      <c r="BN115" s="808"/>
      <c r="BO115" s="808"/>
      <c r="BP115" s="809"/>
      <c r="BQ115" s="874">
        <v>11313</v>
      </c>
      <c r="BR115" s="875"/>
      <c r="BS115" s="875"/>
      <c r="BT115" s="875"/>
      <c r="BU115" s="875"/>
      <c r="BV115" s="875">
        <v>8186</v>
      </c>
      <c r="BW115" s="875"/>
      <c r="BX115" s="875"/>
      <c r="BY115" s="875"/>
      <c r="BZ115" s="875"/>
      <c r="CA115" s="875">
        <v>5920</v>
      </c>
      <c r="CB115" s="875"/>
      <c r="CC115" s="875"/>
      <c r="CD115" s="875"/>
      <c r="CE115" s="875"/>
      <c r="CF115" s="936">
        <v>0.1</v>
      </c>
      <c r="CG115" s="937"/>
      <c r="CH115" s="937"/>
      <c r="CI115" s="937"/>
      <c r="CJ115" s="937"/>
      <c r="CK115" s="992"/>
      <c r="CL115" s="879"/>
      <c r="CM115" s="873" t="s">
        <v>452</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396</v>
      </c>
      <c r="DH115" s="838"/>
      <c r="DI115" s="838"/>
      <c r="DJ115" s="838"/>
      <c r="DK115" s="839"/>
      <c r="DL115" s="840" t="s">
        <v>123</v>
      </c>
      <c r="DM115" s="838"/>
      <c r="DN115" s="838"/>
      <c r="DO115" s="838"/>
      <c r="DP115" s="839"/>
      <c r="DQ115" s="840" t="s">
        <v>123</v>
      </c>
      <c r="DR115" s="838"/>
      <c r="DS115" s="838"/>
      <c r="DT115" s="838"/>
      <c r="DU115" s="839"/>
      <c r="DV115" s="885" t="s">
        <v>396</v>
      </c>
      <c r="DW115" s="886"/>
      <c r="DX115" s="886"/>
      <c r="DY115" s="886"/>
      <c r="DZ115" s="887"/>
    </row>
    <row r="116" spans="1:130" s="226" customFormat="1" ht="26.25" customHeight="1" x14ac:dyDescent="0.2">
      <c r="A116" s="981"/>
      <c r="B116" s="982"/>
      <c r="C116" s="941" t="s">
        <v>453</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123</v>
      </c>
      <c r="AB116" s="838"/>
      <c r="AC116" s="838"/>
      <c r="AD116" s="838"/>
      <c r="AE116" s="839"/>
      <c r="AF116" s="840" t="s">
        <v>123</v>
      </c>
      <c r="AG116" s="838"/>
      <c r="AH116" s="838"/>
      <c r="AI116" s="838"/>
      <c r="AJ116" s="839"/>
      <c r="AK116" s="840" t="s">
        <v>396</v>
      </c>
      <c r="AL116" s="838"/>
      <c r="AM116" s="838"/>
      <c r="AN116" s="838"/>
      <c r="AO116" s="839"/>
      <c r="AP116" s="885" t="s">
        <v>396</v>
      </c>
      <c r="AQ116" s="886"/>
      <c r="AR116" s="886"/>
      <c r="AS116" s="886"/>
      <c r="AT116" s="887"/>
      <c r="AU116" s="997"/>
      <c r="AV116" s="998"/>
      <c r="AW116" s="998"/>
      <c r="AX116" s="998"/>
      <c r="AY116" s="998"/>
      <c r="AZ116" s="924" t="s">
        <v>454</v>
      </c>
      <c r="BA116" s="925"/>
      <c r="BB116" s="925"/>
      <c r="BC116" s="925"/>
      <c r="BD116" s="925"/>
      <c r="BE116" s="925"/>
      <c r="BF116" s="925"/>
      <c r="BG116" s="925"/>
      <c r="BH116" s="925"/>
      <c r="BI116" s="925"/>
      <c r="BJ116" s="925"/>
      <c r="BK116" s="925"/>
      <c r="BL116" s="925"/>
      <c r="BM116" s="925"/>
      <c r="BN116" s="925"/>
      <c r="BO116" s="925"/>
      <c r="BP116" s="926"/>
      <c r="BQ116" s="874" t="s">
        <v>123</v>
      </c>
      <c r="BR116" s="875"/>
      <c r="BS116" s="875"/>
      <c r="BT116" s="875"/>
      <c r="BU116" s="875"/>
      <c r="BV116" s="875" t="s">
        <v>445</v>
      </c>
      <c r="BW116" s="875"/>
      <c r="BX116" s="875"/>
      <c r="BY116" s="875"/>
      <c r="BZ116" s="875"/>
      <c r="CA116" s="875" t="s">
        <v>396</v>
      </c>
      <c r="CB116" s="875"/>
      <c r="CC116" s="875"/>
      <c r="CD116" s="875"/>
      <c r="CE116" s="875"/>
      <c r="CF116" s="936" t="s">
        <v>396</v>
      </c>
      <c r="CG116" s="937"/>
      <c r="CH116" s="937"/>
      <c r="CI116" s="937"/>
      <c r="CJ116" s="937"/>
      <c r="CK116" s="992"/>
      <c r="CL116" s="879"/>
      <c r="CM116" s="882" t="s">
        <v>455</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445</v>
      </c>
      <c r="DH116" s="838"/>
      <c r="DI116" s="838"/>
      <c r="DJ116" s="838"/>
      <c r="DK116" s="839"/>
      <c r="DL116" s="840" t="s">
        <v>449</v>
      </c>
      <c r="DM116" s="838"/>
      <c r="DN116" s="838"/>
      <c r="DO116" s="838"/>
      <c r="DP116" s="839"/>
      <c r="DQ116" s="840" t="s">
        <v>123</v>
      </c>
      <c r="DR116" s="838"/>
      <c r="DS116" s="838"/>
      <c r="DT116" s="838"/>
      <c r="DU116" s="839"/>
      <c r="DV116" s="885" t="s">
        <v>449</v>
      </c>
      <c r="DW116" s="886"/>
      <c r="DX116" s="886"/>
      <c r="DY116" s="886"/>
      <c r="DZ116" s="887"/>
    </row>
    <row r="117" spans="1:130" s="226" customFormat="1" ht="26.25" customHeight="1" x14ac:dyDescent="0.2">
      <c r="A117" s="962" t="s">
        <v>180</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456</v>
      </c>
      <c r="Z117" s="964"/>
      <c r="AA117" s="969">
        <v>3126835</v>
      </c>
      <c r="AB117" s="970"/>
      <c r="AC117" s="970"/>
      <c r="AD117" s="970"/>
      <c r="AE117" s="971"/>
      <c r="AF117" s="972">
        <v>3025909</v>
      </c>
      <c r="AG117" s="970"/>
      <c r="AH117" s="970"/>
      <c r="AI117" s="970"/>
      <c r="AJ117" s="971"/>
      <c r="AK117" s="972">
        <v>2951002</v>
      </c>
      <c r="AL117" s="970"/>
      <c r="AM117" s="970"/>
      <c r="AN117" s="970"/>
      <c r="AO117" s="971"/>
      <c r="AP117" s="973"/>
      <c r="AQ117" s="974"/>
      <c r="AR117" s="974"/>
      <c r="AS117" s="974"/>
      <c r="AT117" s="975"/>
      <c r="AU117" s="997"/>
      <c r="AV117" s="998"/>
      <c r="AW117" s="998"/>
      <c r="AX117" s="998"/>
      <c r="AY117" s="998"/>
      <c r="AZ117" s="924" t="s">
        <v>457</v>
      </c>
      <c r="BA117" s="925"/>
      <c r="BB117" s="925"/>
      <c r="BC117" s="925"/>
      <c r="BD117" s="925"/>
      <c r="BE117" s="925"/>
      <c r="BF117" s="925"/>
      <c r="BG117" s="925"/>
      <c r="BH117" s="925"/>
      <c r="BI117" s="925"/>
      <c r="BJ117" s="925"/>
      <c r="BK117" s="925"/>
      <c r="BL117" s="925"/>
      <c r="BM117" s="925"/>
      <c r="BN117" s="925"/>
      <c r="BO117" s="925"/>
      <c r="BP117" s="926"/>
      <c r="BQ117" s="874" t="s">
        <v>123</v>
      </c>
      <c r="BR117" s="875"/>
      <c r="BS117" s="875"/>
      <c r="BT117" s="875"/>
      <c r="BU117" s="875"/>
      <c r="BV117" s="875" t="s">
        <v>439</v>
      </c>
      <c r="BW117" s="875"/>
      <c r="BX117" s="875"/>
      <c r="BY117" s="875"/>
      <c r="BZ117" s="875"/>
      <c r="CA117" s="875" t="s">
        <v>123</v>
      </c>
      <c r="CB117" s="875"/>
      <c r="CC117" s="875"/>
      <c r="CD117" s="875"/>
      <c r="CE117" s="875"/>
      <c r="CF117" s="936" t="s">
        <v>123</v>
      </c>
      <c r="CG117" s="937"/>
      <c r="CH117" s="937"/>
      <c r="CI117" s="937"/>
      <c r="CJ117" s="937"/>
      <c r="CK117" s="992"/>
      <c r="CL117" s="879"/>
      <c r="CM117" s="882" t="s">
        <v>458</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123</v>
      </c>
      <c r="DH117" s="838"/>
      <c r="DI117" s="838"/>
      <c r="DJ117" s="838"/>
      <c r="DK117" s="839"/>
      <c r="DL117" s="840" t="s">
        <v>396</v>
      </c>
      <c r="DM117" s="838"/>
      <c r="DN117" s="838"/>
      <c r="DO117" s="838"/>
      <c r="DP117" s="839"/>
      <c r="DQ117" s="840" t="s">
        <v>123</v>
      </c>
      <c r="DR117" s="838"/>
      <c r="DS117" s="838"/>
      <c r="DT117" s="838"/>
      <c r="DU117" s="839"/>
      <c r="DV117" s="885" t="s">
        <v>123</v>
      </c>
      <c r="DW117" s="886"/>
      <c r="DX117" s="886"/>
      <c r="DY117" s="886"/>
      <c r="DZ117" s="887"/>
    </row>
    <row r="118" spans="1:130" s="226" customFormat="1" ht="26.25" customHeight="1" x14ac:dyDescent="0.2">
      <c r="A118" s="962" t="s">
        <v>427</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425</v>
      </c>
      <c r="AB118" s="963"/>
      <c r="AC118" s="963"/>
      <c r="AD118" s="963"/>
      <c r="AE118" s="964"/>
      <c r="AF118" s="965" t="s">
        <v>298</v>
      </c>
      <c r="AG118" s="963"/>
      <c r="AH118" s="963"/>
      <c r="AI118" s="963"/>
      <c r="AJ118" s="964"/>
      <c r="AK118" s="965" t="s">
        <v>297</v>
      </c>
      <c r="AL118" s="963"/>
      <c r="AM118" s="963"/>
      <c r="AN118" s="963"/>
      <c r="AO118" s="964"/>
      <c r="AP118" s="966" t="s">
        <v>426</v>
      </c>
      <c r="AQ118" s="967"/>
      <c r="AR118" s="967"/>
      <c r="AS118" s="967"/>
      <c r="AT118" s="968"/>
      <c r="AU118" s="997"/>
      <c r="AV118" s="998"/>
      <c r="AW118" s="998"/>
      <c r="AX118" s="998"/>
      <c r="AY118" s="998"/>
      <c r="AZ118" s="940" t="s">
        <v>459</v>
      </c>
      <c r="BA118" s="941"/>
      <c r="BB118" s="941"/>
      <c r="BC118" s="941"/>
      <c r="BD118" s="941"/>
      <c r="BE118" s="941"/>
      <c r="BF118" s="941"/>
      <c r="BG118" s="941"/>
      <c r="BH118" s="941"/>
      <c r="BI118" s="941"/>
      <c r="BJ118" s="941"/>
      <c r="BK118" s="941"/>
      <c r="BL118" s="941"/>
      <c r="BM118" s="941"/>
      <c r="BN118" s="941"/>
      <c r="BO118" s="941"/>
      <c r="BP118" s="942"/>
      <c r="BQ118" s="943" t="s">
        <v>123</v>
      </c>
      <c r="BR118" s="906"/>
      <c r="BS118" s="906"/>
      <c r="BT118" s="906"/>
      <c r="BU118" s="906"/>
      <c r="BV118" s="906" t="s">
        <v>396</v>
      </c>
      <c r="BW118" s="906"/>
      <c r="BX118" s="906"/>
      <c r="BY118" s="906"/>
      <c r="BZ118" s="906"/>
      <c r="CA118" s="906" t="s">
        <v>123</v>
      </c>
      <c r="CB118" s="906"/>
      <c r="CC118" s="906"/>
      <c r="CD118" s="906"/>
      <c r="CE118" s="906"/>
      <c r="CF118" s="936" t="s">
        <v>396</v>
      </c>
      <c r="CG118" s="937"/>
      <c r="CH118" s="937"/>
      <c r="CI118" s="937"/>
      <c r="CJ118" s="937"/>
      <c r="CK118" s="992"/>
      <c r="CL118" s="879"/>
      <c r="CM118" s="882" t="s">
        <v>460</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123</v>
      </c>
      <c r="DH118" s="838"/>
      <c r="DI118" s="838"/>
      <c r="DJ118" s="838"/>
      <c r="DK118" s="839"/>
      <c r="DL118" s="840" t="s">
        <v>445</v>
      </c>
      <c r="DM118" s="838"/>
      <c r="DN118" s="838"/>
      <c r="DO118" s="838"/>
      <c r="DP118" s="839"/>
      <c r="DQ118" s="840" t="s">
        <v>123</v>
      </c>
      <c r="DR118" s="838"/>
      <c r="DS118" s="838"/>
      <c r="DT118" s="838"/>
      <c r="DU118" s="839"/>
      <c r="DV118" s="885" t="s">
        <v>439</v>
      </c>
      <c r="DW118" s="886"/>
      <c r="DX118" s="886"/>
      <c r="DY118" s="886"/>
      <c r="DZ118" s="887"/>
    </row>
    <row r="119" spans="1:130" s="226" customFormat="1" ht="26.25" customHeight="1" x14ac:dyDescent="0.2">
      <c r="A119" s="876" t="s">
        <v>430</v>
      </c>
      <c r="B119" s="877"/>
      <c r="C119" s="952" t="s">
        <v>431</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396</v>
      </c>
      <c r="AB119" s="956"/>
      <c r="AC119" s="956"/>
      <c r="AD119" s="956"/>
      <c r="AE119" s="957"/>
      <c r="AF119" s="958" t="s">
        <v>445</v>
      </c>
      <c r="AG119" s="956"/>
      <c r="AH119" s="956"/>
      <c r="AI119" s="956"/>
      <c r="AJ119" s="957"/>
      <c r="AK119" s="958" t="s">
        <v>396</v>
      </c>
      <c r="AL119" s="956"/>
      <c r="AM119" s="956"/>
      <c r="AN119" s="956"/>
      <c r="AO119" s="957"/>
      <c r="AP119" s="959" t="s">
        <v>445</v>
      </c>
      <c r="AQ119" s="960"/>
      <c r="AR119" s="960"/>
      <c r="AS119" s="960"/>
      <c r="AT119" s="961"/>
      <c r="AU119" s="999"/>
      <c r="AV119" s="1000"/>
      <c r="AW119" s="1000"/>
      <c r="AX119" s="1000"/>
      <c r="AY119" s="1000"/>
      <c r="AZ119" s="257" t="s">
        <v>180</v>
      </c>
      <c r="BA119" s="257"/>
      <c r="BB119" s="257"/>
      <c r="BC119" s="257"/>
      <c r="BD119" s="257"/>
      <c r="BE119" s="257"/>
      <c r="BF119" s="257"/>
      <c r="BG119" s="257"/>
      <c r="BH119" s="257"/>
      <c r="BI119" s="257"/>
      <c r="BJ119" s="257"/>
      <c r="BK119" s="257"/>
      <c r="BL119" s="257"/>
      <c r="BM119" s="257"/>
      <c r="BN119" s="257"/>
      <c r="BO119" s="938" t="s">
        <v>461</v>
      </c>
      <c r="BP119" s="939"/>
      <c r="BQ119" s="943">
        <v>37214240</v>
      </c>
      <c r="BR119" s="906"/>
      <c r="BS119" s="906"/>
      <c r="BT119" s="906"/>
      <c r="BU119" s="906"/>
      <c r="BV119" s="906">
        <v>40008170</v>
      </c>
      <c r="BW119" s="906"/>
      <c r="BX119" s="906"/>
      <c r="BY119" s="906"/>
      <c r="BZ119" s="906"/>
      <c r="CA119" s="906">
        <v>40125464</v>
      </c>
      <c r="CB119" s="906"/>
      <c r="CC119" s="906"/>
      <c r="CD119" s="906"/>
      <c r="CE119" s="906"/>
      <c r="CF119" s="804"/>
      <c r="CG119" s="805"/>
      <c r="CH119" s="805"/>
      <c r="CI119" s="805"/>
      <c r="CJ119" s="895"/>
      <c r="CK119" s="993"/>
      <c r="CL119" s="881"/>
      <c r="CM119" s="899" t="s">
        <v>462</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261221</v>
      </c>
      <c r="DH119" s="821"/>
      <c r="DI119" s="821"/>
      <c r="DJ119" s="821"/>
      <c r="DK119" s="822"/>
      <c r="DL119" s="823">
        <v>246099</v>
      </c>
      <c r="DM119" s="821"/>
      <c r="DN119" s="821"/>
      <c r="DO119" s="821"/>
      <c r="DP119" s="822"/>
      <c r="DQ119" s="823">
        <v>230992</v>
      </c>
      <c r="DR119" s="821"/>
      <c r="DS119" s="821"/>
      <c r="DT119" s="821"/>
      <c r="DU119" s="822"/>
      <c r="DV119" s="909">
        <v>2.8</v>
      </c>
      <c r="DW119" s="910"/>
      <c r="DX119" s="910"/>
      <c r="DY119" s="910"/>
      <c r="DZ119" s="911"/>
    </row>
    <row r="120" spans="1:130" s="226" customFormat="1" ht="26.25" customHeight="1" x14ac:dyDescent="0.2">
      <c r="A120" s="878"/>
      <c r="B120" s="879"/>
      <c r="C120" s="882" t="s">
        <v>436</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396</v>
      </c>
      <c r="AB120" s="838"/>
      <c r="AC120" s="838"/>
      <c r="AD120" s="838"/>
      <c r="AE120" s="839"/>
      <c r="AF120" s="840" t="s">
        <v>123</v>
      </c>
      <c r="AG120" s="838"/>
      <c r="AH120" s="838"/>
      <c r="AI120" s="838"/>
      <c r="AJ120" s="839"/>
      <c r="AK120" s="840" t="s">
        <v>123</v>
      </c>
      <c r="AL120" s="838"/>
      <c r="AM120" s="838"/>
      <c r="AN120" s="838"/>
      <c r="AO120" s="839"/>
      <c r="AP120" s="885" t="s">
        <v>123</v>
      </c>
      <c r="AQ120" s="886"/>
      <c r="AR120" s="886"/>
      <c r="AS120" s="886"/>
      <c r="AT120" s="887"/>
      <c r="AU120" s="944" t="s">
        <v>463</v>
      </c>
      <c r="AV120" s="945"/>
      <c r="AW120" s="945"/>
      <c r="AX120" s="945"/>
      <c r="AY120" s="946"/>
      <c r="AZ120" s="921" t="s">
        <v>464</v>
      </c>
      <c r="BA120" s="866"/>
      <c r="BB120" s="866"/>
      <c r="BC120" s="866"/>
      <c r="BD120" s="866"/>
      <c r="BE120" s="866"/>
      <c r="BF120" s="866"/>
      <c r="BG120" s="866"/>
      <c r="BH120" s="866"/>
      <c r="BI120" s="866"/>
      <c r="BJ120" s="866"/>
      <c r="BK120" s="866"/>
      <c r="BL120" s="866"/>
      <c r="BM120" s="866"/>
      <c r="BN120" s="866"/>
      <c r="BO120" s="866"/>
      <c r="BP120" s="867"/>
      <c r="BQ120" s="922">
        <v>4601002</v>
      </c>
      <c r="BR120" s="903"/>
      <c r="BS120" s="903"/>
      <c r="BT120" s="903"/>
      <c r="BU120" s="903"/>
      <c r="BV120" s="903">
        <v>4674751</v>
      </c>
      <c r="BW120" s="903"/>
      <c r="BX120" s="903"/>
      <c r="BY120" s="903"/>
      <c r="BZ120" s="903"/>
      <c r="CA120" s="903">
        <v>4965436</v>
      </c>
      <c r="CB120" s="903"/>
      <c r="CC120" s="903"/>
      <c r="CD120" s="903"/>
      <c r="CE120" s="903"/>
      <c r="CF120" s="927">
        <v>60.2</v>
      </c>
      <c r="CG120" s="928"/>
      <c r="CH120" s="928"/>
      <c r="CI120" s="928"/>
      <c r="CJ120" s="928"/>
      <c r="CK120" s="929" t="s">
        <v>465</v>
      </c>
      <c r="CL120" s="913"/>
      <c r="CM120" s="913"/>
      <c r="CN120" s="913"/>
      <c r="CO120" s="914"/>
      <c r="CP120" s="933" t="s">
        <v>466</v>
      </c>
      <c r="CQ120" s="934"/>
      <c r="CR120" s="934"/>
      <c r="CS120" s="934"/>
      <c r="CT120" s="934"/>
      <c r="CU120" s="934"/>
      <c r="CV120" s="934"/>
      <c r="CW120" s="934"/>
      <c r="CX120" s="934"/>
      <c r="CY120" s="934"/>
      <c r="CZ120" s="934"/>
      <c r="DA120" s="934"/>
      <c r="DB120" s="934"/>
      <c r="DC120" s="934"/>
      <c r="DD120" s="934"/>
      <c r="DE120" s="934"/>
      <c r="DF120" s="935"/>
      <c r="DG120" s="922" t="s">
        <v>123</v>
      </c>
      <c r="DH120" s="903"/>
      <c r="DI120" s="903"/>
      <c r="DJ120" s="903"/>
      <c r="DK120" s="903"/>
      <c r="DL120" s="903" t="s">
        <v>123</v>
      </c>
      <c r="DM120" s="903"/>
      <c r="DN120" s="903"/>
      <c r="DO120" s="903"/>
      <c r="DP120" s="903"/>
      <c r="DQ120" s="903">
        <v>7491179</v>
      </c>
      <c r="DR120" s="903"/>
      <c r="DS120" s="903"/>
      <c r="DT120" s="903"/>
      <c r="DU120" s="903"/>
      <c r="DV120" s="904">
        <v>90.8</v>
      </c>
      <c r="DW120" s="904"/>
      <c r="DX120" s="904"/>
      <c r="DY120" s="904"/>
      <c r="DZ120" s="905"/>
    </row>
    <row r="121" spans="1:130" s="226" customFormat="1" ht="26.25" customHeight="1" x14ac:dyDescent="0.2">
      <c r="A121" s="878"/>
      <c r="B121" s="879"/>
      <c r="C121" s="924" t="s">
        <v>467</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123</v>
      </c>
      <c r="AB121" s="838"/>
      <c r="AC121" s="838"/>
      <c r="AD121" s="838"/>
      <c r="AE121" s="839"/>
      <c r="AF121" s="840" t="s">
        <v>396</v>
      </c>
      <c r="AG121" s="838"/>
      <c r="AH121" s="838"/>
      <c r="AI121" s="838"/>
      <c r="AJ121" s="839"/>
      <c r="AK121" s="840" t="s">
        <v>396</v>
      </c>
      <c r="AL121" s="838"/>
      <c r="AM121" s="838"/>
      <c r="AN121" s="838"/>
      <c r="AO121" s="839"/>
      <c r="AP121" s="885" t="s">
        <v>396</v>
      </c>
      <c r="AQ121" s="886"/>
      <c r="AR121" s="886"/>
      <c r="AS121" s="886"/>
      <c r="AT121" s="887"/>
      <c r="AU121" s="947"/>
      <c r="AV121" s="948"/>
      <c r="AW121" s="948"/>
      <c r="AX121" s="948"/>
      <c r="AY121" s="949"/>
      <c r="AZ121" s="873" t="s">
        <v>468</v>
      </c>
      <c r="BA121" s="808"/>
      <c r="BB121" s="808"/>
      <c r="BC121" s="808"/>
      <c r="BD121" s="808"/>
      <c r="BE121" s="808"/>
      <c r="BF121" s="808"/>
      <c r="BG121" s="808"/>
      <c r="BH121" s="808"/>
      <c r="BI121" s="808"/>
      <c r="BJ121" s="808"/>
      <c r="BK121" s="808"/>
      <c r="BL121" s="808"/>
      <c r="BM121" s="808"/>
      <c r="BN121" s="808"/>
      <c r="BO121" s="808"/>
      <c r="BP121" s="809"/>
      <c r="BQ121" s="874">
        <v>1814391</v>
      </c>
      <c r="BR121" s="875"/>
      <c r="BS121" s="875"/>
      <c r="BT121" s="875"/>
      <c r="BU121" s="875"/>
      <c r="BV121" s="875">
        <v>1638372</v>
      </c>
      <c r="BW121" s="875"/>
      <c r="BX121" s="875"/>
      <c r="BY121" s="875"/>
      <c r="BZ121" s="875"/>
      <c r="CA121" s="875">
        <v>1773555</v>
      </c>
      <c r="CB121" s="875"/>
      <c r="CC121" s="875"/>
      <c r="CD121" s="875"/>
      <c r="CE121" s="875"/>
      <c r="CF121" s="936">
        <v>21.5</v>
      </c>
      <c r="CG121" s="937"/>
      <c r="CH121" s="937"/>
      <c r="CI121" s="937"/>
      <c r="CJ121" s="937"/>
      <c r="CK121" s="930"/>
      <c r="CL121" s="916"/>
      <c r="CM121" s="916"/>
      <c r="CN121" s="916"/>
      <c r="CO121" s="917"/>
      <c r="CP121" s="896" t="s">
        <v>404</v>
      </c>
      <c r="CQ121" s="897"/>
      <c r="CR121" s="897"/>
      <c r="CS121" s="897"/>
      <c r="CT121" s="897"/>
      <c r="CU121" s="897"/>
      <c r="CV121" s="897"/>
      <c r="CW121" s="897"/>
      <c r="CX121" s="897"/>
      <c r="CY121" s="897"/>
      <c r="CZ121" s="897"/>
      <c r="DA121" s="897"/>
      <c r="DB121" s="897"/>
      <c r="DC121" s="897"/>
      <c r="DD121" s="897"/>
      <c r="DE121" s="897"/>
      <c r="DF121" s="898"/>
      <c r="DG121" s="874">
        <v>2022849</v>
      </c>
      <c r="DH121" s="875"/>
      <c r="DI121" s="875"/>
      <c r="DJ121" s="875"/>
      <c r="DK121" s="875"/>
      <c r="DL121" s="875">
        <v>1964192</v>
      </c>
      <c r="DM121" s="875"/>
      <c r="DN121" s="875"/>
      <c r="DO121" s="875"/>
      <c r="DP121" s="875"/>
      <c r="DQ121" s="875">
        <v>1923174</v>
      </c>
      <c r="DR121" s="875"/>
      <c r="DS121" s="875"/>
      <c r="DT121" s="875"/>
      <c r="DU121" s="875"/>
      <c r="DV121" s="852">
        <v>23.3</v>
      </c>
      <c r="DW121" s="852"/>
      <c r="DX121" s="852"/>
      <c r="DY121" s="852"/>
      <c r="DZ121" s="853"/>
    </row>
    <row r="122" spans="1:130" s="226" customFormat="1" ht="26.25" customHeight="1" x14ac:dyDescent="0.2">
      <c r="A122" s="878"/>
      <c r="B122" s="879"/>
      <c r="C122" s="882" t="s">
        <v>448</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123</v>
      </c>
      <c r="AB122" s="838"/>
      <c r="AC122" s="838"/>
      <c r="AD122" s="838"/>
      <c r="AE122" s="839"/>
      <c r="AF122" s="840" t="s">
        <v>123</v>
      </c>
      <c r="AG122" s="838"/>
      <c r="AH122" s="838"/>
      <c r="AI122" s="838"/>
      <c r="AJ122" s="839"/>
      <c r="AK122" s="840" t="s">
        <v>396</v>
      </c>
      <c r="AL122" s="838"/>
      <c r="AM122" s="838"/>
      <c r="AN122" s="838"/>
      <c r="AO122" s="839"/>
      <c r="AP122" s="885" t="s">
        <v>396</v>
      </c>
      <c r="AQ122" s="886"/>
      <c r="AR122" s="886"/>
      <c r="AS122" s="886"/>
      <c r="AT122" s="887"/>
      <c r="AU122" s="947"/>
      <c r="AV122" s="948"/>
      <c r="AW122" s="948"/>
      <c r="AX122" s="948"/>
      <c r="AY122" s="949"/>
      <c r="AZ122" s="940" t="s">
        <v>469</v>
      </c>
      <c r="BA122" s="941"/>
      <c r="BB122" s="941"/>
      <c r="BC122" s="941"/>
      <c r="BD122" s="941"/>
      <c r="BE122" s="941"/>
      <c r="BF122" s="941"/>
      <c r="BG122" s="941"/>
      <c r="BH122" s="941"/>
      <c r="BI122" s="941"/>
      <c r="BJ122" s="941"/>
      <c r="BK122" s="941"/>
      <c r="BL122" s="941"/>
      <c r="BM122" s="941"/>
      <c r="BN122" s="941"/>
      <c r="BO122" s="941"/>
      <c r="BP122" s="942"/>
      <c r="BQ122" s="943">
        <v>20791769</v>
      </c>
      <c r="BR122" s="906"/>
      <c r="BS122" s="906"/>
      <c r="BT122" s="906"/>
      <c r="BU122" s="906"/>
      <c r="BV122" s="906">
        <v>22821499</v>
      </c>
      <c r="BW122" s="906"/>
      <c r="BX122" s="906"/>
      <c r="BY122" s="906"/>
      <c r="BZ122" s="906"/>
      <c r="CA122" s="906">
        <v>23052679</v>
      </c>
      <c r="CB122" s="906"/>
      <c r="CC122" s="906"/>
      <c r="CD122" s="906"/>
      <c r="CE122" s="906"/>
      <c r="CF122" s="907">
        <v>279.60000000000002</v>
      </c>
      <c r="CG122" s="908"/>
      <c r="CH122" s="908"/>
      <c r="CI122" s="908"/>
      <c r="CJ122" s="908"/>
      <c r="CK122" s="930"/>
      <c r="CL122" s="916"/>
      <c r="CM122" s="916"/>
      <c r="CN122" s="916"/>
      <c r="CO122" s="917"/>
      <c r="CP122" s="896" t="s">
        <v>402</v>
      </c>
      <c r="CQ122" s="897"/>
      <c r="CR122" s="897"/>
      <c r="CS122" s="897"/>
      <c r="CT122" s="897"/>
      <c r="CU122" s="897"/>
      <c r="CV122" s="897"/>
      <c r="CW122" s="897"/>
      <c r="CX122" s="897"/>
      <c r="CY122" s="897"/>
      <c r="CZ122" s="897"/>
      <c r="DA122" s="897"/>
      <c r="DB122" s="897"/>
      <c r="DC122" s="897"/>
      <c r="DD122" s="897"/>
      <c r="DE122" s="897"/>
      <c r="DF122" s="898"/>
      <c r="DG122" s="874">
        <v>282778</v>
      </c>
      <c r="DH122" s="875"/>
      <c r="DI122" s="875"/>
      <c r="DJ122" s="875"/>
      <c r="DK122" s="875"/>
      <c r="DL122" s="875">
        <v>274798</v>
      </c>
      <c r="DM122" s="875"/>
      <c r="DN122" s="875"/>
      <c r="DO122" s="875"/>
      <c r="DP122" s="875"/>
      <c r="DQ122" s="875">
        <v>261623</v>
      </c>
      <c r="DR122" s="875"/>
      <c r="DS122" s="875"/>
      <c r="DT122" s="875"/>
      <c r="DU122" s="875"/>
      <c r="DV122" s="852">
        <v>3.2</v>
      </c>
      <c r="DW122" s="852"/>
      <c r="DX122" s="852"/>
      <c r="DY122" s="852"/>
      <c r="DZ122" s="853"/>
    </row>
    <row r="123" spans="1:130" s="226" customFormat="1" ht="26.25" customHeight="1" x14ac:dyDescent="0.2">
      <c r="A123" s="878"/>
      <c r="B123" s="879"/>
      <c r="C123" s="882" t="s">
        <v>455</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123</v>
      </c>
      <c r="AB123" s="838"/>
      <c r="AC123" s="838"/>
      <c r="AD123" s="838"/>
      <c r="AE123" s="839"/>
      <c r="AF123" s="840" t="s">
        <v>396</v>
      </c>
      <c r="AG123" s="838"/>
      <c r="AH123" s="838"/>
      <c r="AI123" s="838"/>
      <c r="AJ123" s="839"/>
      <c r="AK123" s="840" t="s">
        <v>123</v>
      </c>
      <c r="AL123" s="838"/>
      <c r="AM123" s="838"/>
      <c r="AN123" s="838"/>
      <c r="AO123" s="839"/>
      <c r="AP123" s="885" t="s">
        <v>123</v>
      </c>
      <c r="AQ123" s="886"/>
      <c r="AR123" s="886"/>
      <c r="AS123" s="886"/>
      <c r="AT123" s="887"/>
      <c r="AU123" s="950"/>
      <c r="AV123" s="951"/>
      <c r="AW123" s="951"/>
      <c r="AX123" s="951"/>
      <c r="AY123" s="951"/>
      <c r="AZ123" s="257" t="s">
        <v>180</v>
      </c>
      <c r="BA123" s="257"/>
      <c r="BB123" s="257"/>
      <c r="BC123" s="257"/>
      <c r="BD123" s="257"/>
      <c r="BE123" s="257"/>
      <c r="BF123" s="257"/>
      <c r="BG123" s="257"/>
      <c r="BH123" s="257"/>
      <c r="BI123" s="257"/>
      <c r="BJ123" s="257"/>
      <c r="BK123" s="257"/>
      <c r="BL123" s="257"/>
      <c r="BM123" s="257"/>
      <c r="BN123" s="257"/>
      <c r="BO123" s="938" t="s">
        <v>470</v>
      </c>
      <c r="BP123" s="939"/>
      <c r="BQ123" s="893">
        <v>27207162</v>
      </c>
      <c r="BR123" s="894"/>
      <c r="BS123" s="894"/>
      <c r="BT123" s="894"/>
      <c r="BU123" s="894"/>
      <c r="BV123" s="894">
        <v>29134622</v>
      </c>
      <c r="BW123" s="894"/>
      <c r="BX123" s="894"/>
      <c r="BY123" s="894"/>
      <c r="BZ123" s="894"/>
      <c r="CA123" s="894">
        <v>29791670</v>
      </c>
      <c r="CB123" s="894"/>
      <c r="CC123" s="894"/>
      <c r="CD123" s="894"/>
      <c r="CE123" s="894"/>
      <c r="CF123" s="804"/>
      <c r="CG123" s="805"/>
      <c r="CH123" s="805"/>
      <c r="CI123" s="805"/>
      <c r="CJ123" s="895"/>
      <c r="CK123" s="930"/>
      <c r="CL123" s="916"/>
      <c r="CM123" s="916"/>
      <c r="CN123" s="916"/>
      <c r="CO123" s="917"/>
      <c r="CP123" s="896" t="s">
        <v>471</v>
      </c>
      <c r="CQ123" s="897"/>
      <c r="CR123" s="897"/>
      <c r="CS123" s="897"/>
      <c r="CT123" s="897"/>
      <c r="CU123" s="897"/>
      <c r="CV123" s="897"/>
      <c r="CW123" s="897"/>
      <c r="CX123" s="897"/>
      <c r="CY123" s="897"/>
      <c r="CZ123" s="897"/>
      <c r="DA123" s="897"/>
      <c r="DB123" s="897"/>
      <c r="DC123" s="897"/>
      <c r="DD123" s="897"/>
      <c r="DE123" s="897"/>
      <c r="DF123" s="898"/>
      <c r="DG123" s="837">
        <v>230166</v>
      </c>
      <c r="DH123" s="838"/>
      <c r="DI123" s="838"/>
      <c r="DJ123" s="838"/>
      <c r="DK123" s="839"/>
      <c r="DL123" s="840">
        <v>205113</v>
      </c>
      <c r="DM123" s="838"/>
      <c r="DN123" s="838"/>
      <c r="DO123" s="838"/>
      <c r="DP123" s="839"/>
      <c r="DQ123" s="840">
        <v>184131</v>
      </c>
      <c r="DR123" s="838"/>
      <c r="DS123" s="838"/>
      <c r="DT123" s="838"/>
      <c r="DU123" s="839"/>
      <c r="DV123" s="885">
        <v>2.2000000000000002</v>
      </c>
      <c r="DW123" s="886"/>
      <c r="DX123" s="886"/>
      <c r="DY123" s="886"/>
      <c r="DZ123" s="887"/>
    </row>
    <row r="124" spans="1:130" s="226" customFormat="1" ht="26.25" customHeight="1" thickBot="1" x14ac:dyDescent="0.25">
      <c r="A124" s="878"/>
      <c r="B124" s="879"/>
      <c r="C124" s="882" t="s">
        <v>458</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123</v>
      </c>
      <c r="AB124" s="838"/>
      <c r="AC124" s="838"/>
      <c r="AD124" s="838"/>
      <c r="AE124" s="839"/>
      <c r="AF124" s="840" t="s">
        <v>123</v>
      </c>
      <c r="AG124" s="838"/>
      <c r="AH124" s="838"/>
      <c r="AI124" s="838"/>
      <c r="AJ124" s="839"/>
      <c r="AK124" s="840" t="s">
        <v>123</v>
      </c>
      <c r="AL124" s="838"/>
      <c r="AM124" s="838"/>
      <c r="AN124" s="838"/>
      <c r="AO124" s="839"/>
      <c r="AP124" s="885" t="s">
        <v>396</v>
      </c>
      <c r="AQ124" s="886"/>
      <c r="AR124" s="886"/>
      <c r="AS124" s="886"/>
      <c r="AT124" s="887"/>
      <c r="AU124" s="888" t="s">
        <v>472</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115.8</v>
      </c>
      <c r="BR124" s="892"/>
      <c r="BS124" s="892"/>
      <c r="BT124" s="892"/>
      <c r="BU124" s="892"/>
      <c r="BV124" s="892">
        <v>129.19999999999999</v>
      </c>
      <c r="BW124" s="892"/>
      <c r="BX124" s="892"/>
      <c r="BY124" s="892"/>
      <c r="BZ124" s="892"/>
      <c r="CA124" s="892">
        <v>125.3</v>
      </c>
      <c r="CB124" s="892"/>
      <c r="CC124" s="892"/>
      <c r="CD124" s="892"/>
      <c r="CE124" s="892"/>
      <c r="CF124" s="782"/>
      <c r="CG124" s="783"/>
      <c r="CH124" s="783"/>
      <c r="CI124" s="783"/>
      <c r="CJ124" s="923"/>
      <c r="CK124" s="931"/>
      <c r="CL124" s="931"/>
      <c r="CM124" s="931"/>
      <c r="CN124" s="931"/>
      <c r="CO124" s="932"/>
      <c r="CP124" s="896" t="s">
        <v>473</v>
      </c>
      <c r="CQ124" s="897"/>
      <c r="CR124" s="897"/>
      <c r="CS124" s="897"/>
      <c r="CT124" s="897"/>
      <c r="CU124" s="897"/>
      <c r="CV124" s="897"/>
      <c r="CW124" s="897"/>
      <c r="CX124" s="897"/>
      <c r="CY124" s="897"/>
      <c r="CZ124" s="897"/>
      <c r="DA124" s="897"/>
      <c r="DB124" s="897"/>
      <c r="DC124" s="897"/>
      <c r="DD124" s="897"/>
      <c r="DE124" s="897"/>
      <c r="DF124" s="898"/>
      <c r="DG124" s="820">
        <v>8539918</v>
      </c>
      <c r="DH124" s="821"/>
      <c r="DI124" s="821"/>
      <c r="DJ124" s="821"/>
      <c r="DK124" s="822"/>
      <c r="DL124" s="823">
        <v>8256727</v>
      </c>
      <c r="DM124" s="821"/>
      <c r="DN124" s="821"/>
      <c r="DO124" s="821"/>
      <c r="DP124" s="822"/>
      <c r="DQ124" s="823">
        <v>1440</v>
      </c>
      <c r="DR124" s="821"/>
      <c r="DS124" s="821"/>
      <c r="DT124" s="821"/>
      <c r="DU124" s="822"/>
      <c r="DV124" s="909">
        <v>0</v>
      </c>
      <c r="DW124" s="910"/>
      <c r="DX124" s="910"/>
      <c r="DY124" s="910"/>
      <c r="DZ124" s="911"/>
    </row>
    <row r="125" spans="1:130" s="226" customFormat="1" ht="26.25" customHeight="1" x14ac:dyDescent="0.2">
      <c r="A125" s="878"/>
      <c r="B125" s="879"/>
      <c r="C125" s="882" t="s">
        <v>460</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123</v>
      </c>
      <c r="AB125" s="838"/>
      <c r="AC125" s="838"/>
      <c r="AD125" s="838"/>
      <c r="AE125" s="839"/>
      <c r="AF125" s="840" t="s">
        <v>123</v>
      </c>
      <c r="AG125" s="838"/>
      <c r="AH125" s="838"/>
      <c r="AI125" s="838"/>
      <c r="AJ125" s="839"/>
      <c r="AK125" s="840" t="s">
        <v>396</v>
      </c>
      <c r="AL125" s="838"/>
      <c r="AM125" s="838"/>
      <c r="AN125" s="838"/>
      <c r="AO125" s="839"/>
      <c r="AP125" s="885" t="s">
        <v>123</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474</v>
      </c>
      <c r="CL125" s="913"/>
      <c r="CM125" s="913"/>
      <c r="CN125" s="913"/>
      <c r="CO125" s="914"/>
      <c r="CP125" s="921" t="s">
        <v>475</v>
      </c>
      <c r="CQ125" s="866"/>
      <c r="CR125" s="866"/>
      <c r="CS125" s="866"/>
      <c r="CT125" s="866"/>
      <c r="CU125" s="866"/>
      <c r="CV125" s="866"/>
      <c r="CW125" s="866"/>
      <c r="CX125" s="866"/>
      <c r="CY125" s="866"/>
      <c r="CZ125" s="866"/>
      <c r="DA125" s="866"/>
      <c r="DB125" s="866"/>
      <c r="DC125" s="866"/>
      <c r="DD125" s="866"/>
      <c r="DE125" s="866"/>
      <c r="DF125" s="867"/>
      <c r="DG125" s="922" t="s">
        <v>396</v>
      </c>
      <c r="DH125" s="903"/>
      <c r="DI125" s="903"/>
      <c r="DJ125" s="903"/>
      <c r="DK125" s="903"/>
      <c r="DL125" s="903" t="s">
        <v>396</v>
      </c>
      <c r="DM125" s="903"/>
      <c r="DN125" s="903"/>
      <c r="DO125" s="903"/>
      <c r="DP125" s="903"/>
      <c r="DQ125" s="903" t="s">
        <v>123</v>
      </c>
      <c r="DR125" s="903"/>
      <c r="DS125" s="903"/>
      <c r="DT125" s="903"/>
      <c r="DU125" s="903"/>
      <c r="DV125" s="904" t="s">
        <v>396</v>
      </c>
      <c r="DW125" s="904"/>
      <c r="DX125" s="904"/>
      <c r="DY125" s="904"/>
      <c r="DZ125" s="905"/>
    </row>
    <row r="126" spans="1:130" s="226" customFormat="1" ht="26.25" customHeight="1" thickBot="1" x14ac:dyDescent="0.25">
      <c r="A126" s="878"/>
      <c r="B126" s="879"/>
      <c r="C126" s="882" t="s">
        <v>462</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14761</v>
      </c>
      <c r="AB126" s="838"/>
      <c r="AC126" s="838"/>
      <c r="AD126" s="838"/>
      <c r="AE126" s="839"/>
      <c r="AF126" s="840">
        <v>15233</v>
      </c>
      <c r="AG126" s="838"/>
      <c r="AH126" s="838"/>
      <c r="AI126" s="838"/>
      <c r="AJ126" s="839"/>
      <c r="AK126" s="840">
        <v>16780</v>
      </c>
      <c r="AL126" s="838"/>
      <c r="AM126" s="838"/>
      <c r="AN126" s="838"/>
      <c r="AO126" s="839"/>
      <c r="AP126" s="885">
        <v>0.2</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476</v>
      </c>
      <c r="CQ126" s="808"/>
      <c r="CR126" s="808"/>
      <c r="CS126" s="808"/>
      <c r="CT126" s="808"/>
      <c r="CU126" s="808"/>
      <c r="CV126" s="808"/>
      <c r="CW126" s="808"/>
      <c r="CX126" s="808"/>
      <c r="CY126" s="808"/>
      <c r="CZ126" s="808"/>
      <c r="DA126" s="808"/>
      <c r="DB126" s="808"/>
      <c r="DC126" s="808"/>
      <c r="DD126" s="808"/>
      <c r="DE126" s="808"/>
      <c r="DF126" s="809"/>
      <c r="DG126" s="874" t="s">
        <v>123</v>
      </c>
      <c r="DH126" s="875"/>
      <c r="DI126" s="875"/>
      <c r="DJ126" s="875"/>
      <c r="DK126" s="875"/>
      <c r="DL126" s="875" t="s">
        <v>396</v>
      </c>
      <c r="DM126" s="875"/>
      <c r="DN126" s="875"/>
      <c r="DO126" s="875"/>
      <c r="DP126" s="875"/>
      <c r="DQ126" s="875" t="s">
        <v>449</v>
      </c>
      <c r="DR126" s="875"/>
      <c r="DS126" s="875"/>
      <c r="DT126" s="875"/>
      <c r="DU126" s="875"/>
      <c r="DV126" s="852" t="s">
        <v>123</v>
      </c>
      <c r="DW126" s="852"/>
      <c r="DX126" s="852"/>
      <c r="DY126" s="852"/>
      <c r="DZ126" s="853"/>
    </row>
    <row r="127" spans="1:130" s="226" customFormat="1" ht="26.25" customHeight="1" x14ac:dyDescent="0.2">
      <c r="A127" s="880"/>
      <c r="B127" s="881"/>
      <c r="C127" s="899" t="s">
        <v>477</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247</v>
      </c>
      <c r="AB127" s="838"/>
      <c r="AC127" s="838"/>
      <c r="AD127" s="838"/>
      <c r="AE127" s="839"/>
      <c r="AF127" s="840">
        <v>191</v>
      </c>
      <c r="AG127" s="838"/>
      <c r="AH127" s="838"/>
      <c r="AI127" s="838"/>
      <c r="AJ127" s="839"/>
      <c r="AK127" s="840">
        <v>191</v>
      </c>
      <c r="AL127" s="838"/>
      <c r="AM127" s="838"/>
      <c r="AN127" s="838"/>
      <c r="AO127" s="839"/>
      <c r="AP127" s="885">
        <v>0</v>
      </c>
      <c r="AQ127" s="886"/>
      <c r="AR127" s="886"/>
      <c r="AS127" s="886"/>
      <c r="AT127" s="887"/>
      <c r="AU127" s="262"/>
      <c r="AV127" s="262"/>
      <c r="AW127" s="262"/>
      <c r="AX127" s="902" t="s">
        <v>478</v>
      </c>
      <c r="AY127" s="870"/>
      <c r="AZ127" s="870"/>
      <c r="BA127" s="870"/>
      <c r="BB127" s="870"/>
      <c r="BC127" s="870"/>
      <c r="BD127" s="870"/>
      <c r="BE127" s="871"/>
      <c r="BF127" s="869" t="s">
        <v>479</v>
      </c>
      <c r="BG127" s="870"/>
      <c r="BH127" s="870"/>
      <c r="BI127" s="870"/>
      <c r="BJ127" s="870"/>
      <c r="BK127" s="870"/>
      <c r="BL127" s="871"/>
      <c r="BM127" s="869" t="s">
        <v>480</v>
      </c>
      <c r="BN127" s="870"/>
      <c r="BO127" s="870"/>
      <c r="BP127" s="870"/>
      <c r="BQ127" s="870"/>
      <c r="BR127" s="870"/>
      <c r="BS127" s="871"/>
      <c r="BT127" s="869" t="s">
        <v>481</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482</v>
      </c>
      <c r="CQ127" s="808"/>
      <c r="CR127" s="808"/>
      <c r="CS127" s="808"/>
      <c r="CT127" s="808"/>
      <c r="CU127" s="808"/>
      <c r="CV127" s="808"/>
      <c r="CW127" s="808"/>
      <c r="CX127" s="808"/>
      <c r="CY127" s="808"/>
      <c r="CZ127" s="808"/>
      <c r="DA127" s="808"/>
      <c r="DB127" s="808"/>
      <c r="DC127" s="808"/>
      <c r="DD127" s="808"/>
      <c r="DE127" s="808"/>
      <c r="DF127" s="809"/>
      <c r="DG127" s="874" t="s">
        <v>396</v>
      </c>
      <c r="DH127" s="875"/>
      <c r="DI127" s="875"/>
      <c r="DJ127" s="875"/>
      <c r="DK127" s="875"/>
      <c r="DL127" s="875" t="s">
        <v>123</v>
      </c>
      <c r="DM127" s="875"/>
      <c r="DN127" s="875"/>
      <c r="DO127" s="875"/>
      <c r="DP127" s="875"/>
      <c r="DQ127" s="875" t="s">
        <v>396</v>
      </c>
      <c r="DR127" s="875"/>
      <c r="DS127" s="875"/>
      <c r="DT127" s="875"/>
      <c r="DU127" s="875"/>
      <c r="DV127" s="852" t="s">
        <v>396</v>
      </c>
      <c r="DW127" s="852"/>
      <c r="DX127" s="852"/>
      <c r="DY127" s="852"/>
      <c r="DZ127" s="853"/>
    </row>
    <row r="128" spans="1:130" s="226" customFormat="1" ht="26.25" customHeight="1" thickBot="1" x14ac:dyDescent="0.25">
      <c r="A128" s="854" t="s">
        <v>483</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484</v>
      </c>
      <c r="X128" s="856"/>
      <c r="Y128" s="856"/>
      <c r="Z128" s="857"/>
      <c r="AA128" s="858">
        <v>187305</v>
      </c>
      <c r="AB128" s="859"/>
      <c r="AC128" s="859"/>
      <c r="AD128" s="859"/>
      <c r="AE128" s="860"/>
      <c r="AF128" s="861">
        <v>178091</v>
      </c>
      <c r="AG128" s="859"/>
      <c r="AH128" s="859"/>
      <c r="AI128" s="859"/>
      <c r="AJ128" s="860"/>
      <c r="AK128" s="861">
        <v>178383</v>
      </c>
      <c r="AL128" s="859"/>
      <c r="AM128" s="859"/>
      <c r="AN128" s="859"/>
      <c r="AO128" s="860"/>
      <c r="AP128" s="862"/>
      <c r="AQ128" s="863"/>
      <c r="AR128" s="863"/>
      <c r="AS128" s="863"/>
      <c r="AT128" s="864"/>
      <c r="AU128" s="262"/>
      <c r="AV128" s="262"/>
      <c r="AW128" s="262"/>
      <c r="AX128" s="865" t="s">
        <v>485</v>
      </c>
      <c r="AY128" s="866"/>
      <c r="AZ128" s="866"/>
      <c r="BA128" s="866"/>
      <c r="BB128" s="866"/>
      <c r="BC128" s="866"/>
      <c r="BD128" s="866"/>
      <c r="BE128" s="867"/>
      <c r="BF128" s="844" t="s">
        <v>123</v>
      </c>
      <c r="BG128" s="845"/>
      <c r="BH128" s="845"/>
      <c r="BI128" s="845"/>
      <c r="BJ128" s="845"/>
      <c r="BK128" s="845"/>
      <c r="BL128" s="868"/>
      <c r="BM128" s="844">
        <v>13.31</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486</v>
      </c>
      <c r="CQ128" s="786"/>
      <c r="CR128" s="786"/>
      <c r="CS128" s="786"/>
      <c r="CT128" s="786"/>
      <c r="CU128" s="786"/>
      <c r="CV128" s="786"/>
      <c r="CW128" s="786"/>
      <c r="CX128" s="786"/>
      <c r="CY128" s="786"/>
      <c r="CZ128" s="786"/>
      <c r="DA128" s="786"/>
      <c r="DB128" s="786"/>
      <c r="DC128" s="786"/>
      <c r="DD128" s="786"/>
      <c r="DE128" s="786"/>
      <c r="DF128" s="787"/>
      <c r="DG128" s="848">
        <v>11313</v>
      </c>
      <c r="DH128" s="849"/>
      <c r="DI128" s="849"/>
      <c r="DJ128" s="849"/>
      <c r="DK128" s="849"/>
      <c r="DL128" s="849">
        <v>8186</v>
      </c>
      <c r="DM128" s="849"/>
      <c r="DN128" s="849"/>
      <c r="DO128" s="849"/>
      <c r="DP128" s="849"/>
      <c r="DQ128" s="849">
        <v>5920</v>
      </c>
      <c r="DR128" s="849"/>
      <c r="DS128" s="849"/>
      <c r="DT128" s="849"/>
      <c r="DU128" s="849"/>
      <c r="DV128" s="850">
        <v>0.1</v>
      </c>
      <c r="DW128" s="850"/>
      <c r="DX128" s="850"/>
      <c r="DY128" s="850"/>
      <c r="DZ128" s="851"/>
    </row>
    <row r="129" spans="1:131" s="226" customFormat="1" ht="26.25" customHeight="1" x14ac:dyDescent="0.2">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487</v>
      </c>
      <c r="X129" s="835"/>
      <c r="Y129" s="835"/>
      <c r="Z129" s="836"/>
      <c r="AA129" s="837">
        <v>10555369</v>
      </c>
      <c r="AB129" s="838"/>
      <c r="AC129" s="838"/>
      <c r="AD129" s="838"/>
      <c r="AE129" s="839"/>
      <c r="AF129" s="840">
        <v>10296337</v>
      </c>
      <c r="AG129" s="838"/>
      <c r="AH129" s="838"/>
      <c r="AI129" s="838"/>
      <c r="AJ129" s="839"/>
      <c r="AK129" s="840">
        <v>10147991</v>
      </c>
      <c r="AL129" s="838"/>
      <c r="AM129" s="838"/>
      <c r="AN129" s="838"/>
      <c r="AO129" s="839"/>
      <c r="AP129" s="841"/>
      <c r="AQ129" s="842"/>
      <c r="AR129" s="842"/>
      <c r="AS129" s="842"/>
      <c r="AT129" s="843"/>
      <c r="AU129" s="264"/>
      <c r="AV129" s="264"/>
      <c r="AW129" s="264"/>
      <c r="AX129" s="807" t="s">
        <v>488</v>
      </c>
      <c r="AY129" s="808"/>
      <c r="AZ129" s="808"/>
      <c r="BA129" s="808"/>
      <c r="BB129" s="808"/>
      <c r="BC129" s="808"/>
      <c r="BD129" s="808"/>
      <c r="BE129" s="809"/>
      <c r="BF129" s="827" t="s">
        <v>396</v>
      </c>
      <c r="BG129" s="828"/>
      <c r="BH129" s="828"/>
      <c r="BI129" s="828"/>
      <c r="BJ129" s="828"/>
      <c r="BK129" s="828"/>
      <c r="BL129" s="829"/>
      <c r="BM129" s="827">
        <v>18.309999999999999</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2">
      <c r="A130" s="832" t="s">
        <v>489</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490</v>
      </c>
      <c r="X130" s="835"/>
      <c r="Y130" s="835"/>
      <c r="Z130" s="836"/>
      <c r="AA130" s="837">
        <v>1915569</v>
      </c>
      <c r="AB130" s="838"/>
      <c r="AC130" s="838"/>
      <c r="AD130" s="838"/>
      <c r="AE130" s="839"/>
      <c r="AF130" s="840">
        <v>1882108</v>
      </c>
      <c r="AG130" s="838"/>
      <c r="AH130" s="838"/>
      <c r="AI130" s="838"/>
      <c r="AJ130" s="839"/>
      <c r="AK130" s="840">
        <v>1901930</v>
      </c>
      <c r="AL130" s="838"/>
      <c r="AM130" s="838"/>
      <c r="AN130" s="838"/>
      <c r="AO130" s="839"/>
      <c r="AP130" s="841"/>
      <c r="AQ130" s="842"/>
      <c r="AR130" s="842"/>
      <c r="AS130" s="842"/>
      <c r="AT130" s="843"/>
      <c r="AU130" s="264"/>
      <c r="AV130" s="264"/>
      <c r="AW130" s="264"/>
      <c r="AX130" s="807" t="s">
        <v>491</v>
      </c>
      <c r="AY130" s="808"/>
      <c r="AZ130" s="808"/>
      <c r="BA130" s="808"/>
      <c r="BB130" s="808"/>
      <c r="BC130" s="808"/>
      <c r="BD130" s="808"/>
      <c r="BE130" s="809"/>
      <c r="BF130" s="810">
        <v>11.2</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5">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492</v>
      </c>
      <c r="X131" s="818"/>
      <c r="Y131" s="818"/>
      <c r="Z131" s="819"/>
      <c r="AA131" s="820">
        <v>8639800</v>
      </c>
      <c r="AB131" s="821"/>
      <c r="AC131" s="821"/>
      <c r="AD131" s="821"/>
      <c r="AE131" s="822"/>
      <c r="AF131" s="823">
        <v>8414229</v>
      </c>
      <c r="AG131" s="821"/>
      <c r="AH131" s="821"/>
      <c r="AI131" s="821"/>
      <c r="AJ131" s="822"/>
      <c r="AK131" s="823">
        <v>8246061</v>
      </c>
      <c r="AL131" s="821"/>
      <c r="AM131" s="821"/>
      <c r="AN131" s="821"/>
      <c r="AO131" s="822"/>
      <c r="AP131" s="824"/>
      <c r="AQ131" s="825"/>
      <c r="AR131" s="825"/>
      <c r="AS131" s="825"/>
      <c r="AT131" s="826"/>
      <c r="AU131" s="264"/>
      <c r="AV131" s="264"/>
      <c r="AW131" s="264"/>
      <c r="AX131" s="785" t="s">
        <v>493</v>
      </c>
      <c r="AY131" s="786"/>
      <c r="AZ131" s="786"/>
      <c r="BA131" s="786"/>
      <c r="BB131" s="786"/>
      <c r="BC131" s="786"/>
      <c r="BD131" s="786"/>
      <c r="BE131" s="787"/>
      <c r="BF131" s="788">
        <v>125.3</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2">
      <c r="A132" s="794" t="s">
        <v>494</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495</v>
      </c>
      <c r="W132" s="798"/>
      <c r="X132" s="798"/>
      <c r="Y132" s="798"/>
      <c r="Z132" s="799"/>
      <c r="AA132" s="800">
        <v>11.85167481</v>
      </c>
      <c r="AB132" s="801"/>
      <c r="AC132" s="801"/>
      <c r="AD132" s="801"/>
      <c r="AE132" s="802"/>
      <c r="AF132" s="803">
        <v>11.47710622</v>
      </c>
      <c r="AG132" s="801"/>
      <c r="AH132" s="801"/>
      <c r="AI132" s="801"/>
      <c r="AJ132" s="802"/>
      <c r="AK132" s="803">
        <v>10.55884743</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5">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496</v>
      </c>
      <c r="W133" s="777"/>
      <c r="X133" s="777"/>
      <c r="Y133" s="777"/>
      <c r="Z133" s="778"/>
      <c r="AA133" s="779">
        <v>11.8</v>
      </c>
      <c r="AB133" s="780"/>
      <c r="AC133" s="780"/>
      <c r="AD133" s="780"/>
      <c r="AE133" s="781"/>
      <c r="AF133" s="779">
        <v>11.6</v>
      </c>
      <c r="AG133" s="780"/>
      <c r="AH133" s="780"/>
      <c r="AI133" s="780"/>
      <c r="AJ133" s="781"/>
      <c r="AK133" s="779">
        <v>11.2</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2">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4" hidden="1" x14ac:dyDescent="0.2">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2"/>
  </sheetData>
  <sheetProtection algorithmName="SHA-512" hashValue="6Fa4dkr+YwbzfwTcGqI5gw/EfS+JLehT+TCBIf1sztuGcqC2jpnqwcEgxLS03O2j8zvyBe3qebq4I5glZxh8gA==" saltValue="fQ4hY0iwMCtcXxEgS/1ED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x14ac:dyDescent="0.2"/>
  <cols>
    <col min="1" max="120" width="2.77734375" style="271" customWidth="1"/>
    <col min="121" max="121" width="0" style="270" hidden="1" customWidth="1"/>
    <col min="122" max="16384" width="9" style="270" hidden="1"/>
  </cols>
  <sheetData>
    <row r="1" spans="1:120" ht="13.2"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70"/>
    </row>
    <row r="17" spans="119:120" ht="13.2" x14ac:dyDescent="0.2">
      <c r="DP17" s="270"/>
    </row>
    <row r="18" spans="119:120" ht="13.2" x14ac:dyDescent="0.2"/>
    <row r="19" spans="119:120" ht="13.2" x14ac:dyDescent="0.2"/>
    <row r="20" spans="119:120" ht="13.2" x14ac:dyDescent="0.2">
      <c r="DO20" s="270"/>
      <c r="DP20" s="270"/>
    </row>
    <row r="21" spans="119:120" ht="13.2" x14ac:dyDescent="0.2">
      <c r="DP21" s="270"/>
    </row>
    <row r="22" spans="119:120" ht="13.2" x14ac:dyDescent="0.2"/>
    <row r="23" spans="119:120" ht="13.2" x14ac:dyDescent="0.2">
      <c r="DO23" s="270"/>
      <c r="DP23" s="270"/>
    </row>
    <row r="24" spans="119:120" ht="13.2" x14ac:dyDescent="0.2">
      <c r="DP24" s="270"/>
    </row>
    <row r="25" spans="119:120" ht="13.2" x14ac:dyDescent="0.2">
      <c r="DP25" s="270"/>
    </row>
    <row r="26" spans="119:120" ht="13.2" x14ac:dyDescent="0.2">
      <c r="DO26" s="270"/>
      <c r="DP26" s="270"/>
    </row>
    <row r="27" spans="119:120" ht="13.2" x14ac:dyDescent="0.2"/>
    <row r="28" spans="119:120" ht="13.2" x14ac:dyDescent="0.2">
      <c r="DO28" s="270"/>
      <c r="DP28" s="270"/>
    </row>
    <row r="29" spans="119:120" ht="13.2" x14ac:dyDescent="0.2">
      <c r="DP29" s="270"/>
    </row>
    <row r="30" spans="119:120" ht="13.2" x14ac:dyDescent="0.2"/>
    <row r="31" spans="119:120" ht="13.2" x14ac:dyDescent="0.2">
      <c r="DO31" s="270"/>
      <c r="DP31" s="270"/>
    </row>
    <row r="32" spans="119:120" ht="13.2" x14ac:dyDescent="0.2"/>
    <row r="33" spans="98:120" ht="13.2" x14ac:dyDescent="0.2">
      <c r="DO33" s="270"/>
      <c r="DP33" s="270"/>
    </row>
    <row r="34" spans="98:120" ht="13.2" x14ac:dyDescent="0.2">
      <c r="DM34" s="270"/>
    </row>
    <row r="35" spans="98:120" ht="13.2" x14ac:dyDescent="0.2">
      <c r="CT35" s="270"/>
      <c r="CU35" s="270"/>
      <c r="CV35" s="270"/>
      <c r="CY35" s="270"/>
      <c r="CZ35" s="270"/>
      <c r="DA35" s="270"/>
      <c r="DD35" s="270"/>
      <c r="DE35" s="270"/>
      <c r="DF35" s="270"/>
      <c r="DI35" s="270"/>
      <c r="DJ35" s="270"/>
      <c r="DK35" s="270"/>
      <c r="DM35" s="270"/>
      <c r="DN35" s="270"/>
      <c r="DO35" s="270"/>
      <c r="DP35" s="270"/>
    </row>
    <row r="36" spans="98:120" ht="13.2" x14ac:dyDescent="0.2"/>
    <row r="37" spans="98:120" ht="13.2" x14ac:dyDescent="0.2">
      <c r="CW37" s="270"/>
      <c r="DB37" s="270"/>
      <c r="DG37" s="270"/>
      <c r="DL37" s="270"/>
      <c r="DP37" s="270"/>
    </row>
    <row r="38" spans="98:120" ht="13.2" x14ac:dyDescent="0.2">
      <c r="CT38" s="270"/>
      <c r="CU38" s="270"/>
      <c r="CV38" s="270"/>
      <c r="CW38" s="270"/>
      <c r="CY38" s="270"/>
      <c r="CZ38" s="270"/>
      <c r="DA38" s="270"/>
      <c r="DB38" s="270"/>
      <c r="DD38" s="270"/>
      <c r="DE38" s="270"/>
      <c r="DF38" s="270"/>
      <c r="DG38" s="270"/>
      <c r="DI38" s="270"/>
      <c r="DJ38" s="270"/>
      <c r="DK38" s="270"/>
      <c r="DL38" s="270"/>
      <c r="DN38" s="270"/>
      <c r="DO38" s="270"/>
      <c r="DP38" s="27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70"/>
      <c r="DO49" s="270"/>
      <c r="DP49" s="27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70"/>
      <c r="CS63" s="270"/>
      <c r="CX63" s="270"/>
      <c r="DC63" s="270"/>
      <c r="DH63" s="270"/>
    </row>
    <row r="64" spans="22:120" ht="13.2" x14ac:dyDescent="0.2">
      <c r="V64" s="270"/>
    </row>
    <row r="65" spans="15:120" ht="13.2" x14ac:dyDescent="0.2">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ht="13.2" x14ac:dyDescent="0.2">
      <c r="Q66" s="270"/>
      <c r="S66" s="270"/>
      <c r="U66" s="270"/>
      <c r="DM66" s="270"/>
    </row>
    <row r="67" spans="15:120" ht="13.2" x14ac:dyDescent="0.2">
      <c r="O67" s="270"/>
      <c r="P67" s="270"/>
      <c r="R67" s="270"/>
      <c r="T67" s="270"/>
      <c r="Y67" s="270"/>
      <c r="CT67" s="270"/>
      <c r="CV67" s="270"/>
      <c r="CW67" s="270"/>
      <c r="CY67" s="270"/>
      <c r="DA67" s="270"/>
      <c r="DB67" s="270"/>
      <c r="DD67" s="270"/>
      <c r="DF67" s="270"/>
      <c r="DG67" s="270"/>
      <c r="DI67" s="270"/>
      <c r="DK67" s="270"/>
      <c r="DL67" s="270"/>
      <c r="DN67" s="270"/>
      <c r="DO67" s="270"/>
      <c r="DP67" s="270"/>
    </row>
    <row r="68" spans="15:120" ht="13.2" x14ac:dyDescent="0.2"/>
    <row r="69" spans="15:120" ht="13.2" x14ac:dyDescent="0.2"/>
    <row r="70" spans="15:120" ht="13.2" x14ac:dyDescent="0.2"/>
    <row r="71" spans="15:120" ht="13.2" x14ac:dyDescent="0.2"/>
    <row r="72" spans="15:120" ht="13.2" x14ac:dyDescent="0.2">
      <c r="DP72" s="270"/>
    </row>
    <row r="73" spans="15:120" ht="13.2" x14ac:dyDescent="0.2">
      <c r="DP73" s="27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70"/>
      <c r="CX96" s="270"/>
      <c r="DC96" s="270"/>
      <c r="DH96" s="270"/>
    </row>
    <row r="97" spans="24:120" ht="13.2" x14ac:dyDescent="0.2">
      <c r="CS97" s="270"/>
      <c r="CX97" s="270"/>
      <c r="DC97" s="270"/>
      <c r="DH97" s="270"/>
      <c r="DP97" s="271" t="s">
        <v>497</v>
      </c>
    </row>
    <row r="98" spans="24:120" ht="13.2" hidden="1" x14ac:dyDescent="0.2">
      <c r="CS98" s="270"/>
      <c r="CX98" s="270"/>
      <c r="DC98" s="270"/>
      <c r="DH98" s="270"/>
    </row>
    <row r="99" spans="24:120" ht="13.2" hidden="1" x14ac:dyDescent="0.2">
      <c r="CS99" s="270"/>
      <c r="CX99" s="270"/>
      <c r="DC99" s="270"/>
      <c r="DH99" s="270"/>
    </row>
    <row r="100" spans="24:120" ht="13.2" hidden="1" x14ac:dyDescent="0.2"/>
    <row r="101" spans="24:120" ht="12" hidden="1" customHeight="1" x14ac:dyDescent="0.2">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2">
      <c r="CU102" s="270"/>
      <c r="CZ102" s="270"/>
      <c r="DE102" s="270"/>
      <c r="DJ102" s="270"/>
      <c r="DM102" s="270"/>
    </row>
    <row r="103" spans="24:120" ht="13.2" hidden="1" x14ac:dyDescent="0.2">
      <c r="CT103" s="270"/>
      <c r="CV103" s="270"/>
      <c r="CW103" s="270"/>
      <c r="CY103" s="270"/>
      <c r="DA103" s="270"/>
      <c r="DB103" s="270"/>
      <c r="DD103" s="270"/>
      <c r="DF103" s="270"/>
      <c r="DG103" s="270"/>
      <c r="DI103" s="270"/>
      <c r="DK103" s="270"/>
      <c r="DL103" s="270"/>
      <c r="DM103" s="270"/>
      <c r="DN103" s="270"/>
      <c r="DO103" s="270"/>
      <c r="DP103" s="270"/>
    </row>
    <row r="104" spans="24:120" ht="13.2" hidden="1" x14ac:dyDescent="0.2">
      <c r="CV104" s="270"/>
      <c r="CW104" s="270"/>
      <c r="DA104" s="270"/>
      <c r="DB104" s="270"/>
      <c r="DF104" s="270"/>
      <c r="DG104" s="270"/>
      <c r="DK104" s="270"/>
      <c r="DL104" s="270"/>
      <c r="DN104" s="270"/>
      <c r="DO104" s="270"/>
      <c r="DP104" s="27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6VpiqcuFx71t1WBGYb5lnQxfW2s5NeL/kQwEsLVND4BlnvUyvgk9XDR7pj9GFNb+/qFNMIn0qNRTKxF+6C0bxA==" saltValue="IrpvaYxsVtai8f+UTGVhdQ==" spinCount="100000" sheet="1" objects="1" scenarios="1"/>
  <dataConsolidate/>
  <phoneticPr fontId="2"/>
  <printOptions horizontalCentered="1" verticalCentered="1"/>
  <pageMargins left="0" right="0" top="0" bottom="0" header="0" footer="0"/>
  <pageSetup paperSize="8" scale="61"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58" zoomScale="75" zoomScaleNormal="75" zoomScaleSheetLayoutView="55" workbookViewId="0"/>
  </sheetViews>
  <sheetFormatPr defaultColWidth="0" defaultRowHeight="13.5" customHeight="1" zeroHeight="1" x14ac:dyDescent="0.2"/>
  <cols>
    <col min="1" max="116" width="2.6640625" style="271" customWidth="1"/>
    <col min="117" max="16384" width="9" style="270" hidden="1"/>
  </cols>
  <sheetData>
    <row r="1" spans="2:116" ht="13.2"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ht="13.2" x14ac:dyDescent="0.2"/>
    <row r="3" spans="2:116" ht="13.2" x14ac:dyDescent="0.2"/>
    <row r="4" spans="2:116" ht="13.2" x14ac:dyDescent="0.2">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ht="13.2" x14ac:dyDescent="0.2">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ht="13.2" x14ac:dyDescent="0.2"/>
    <row r="20" spans="9:116" ht="13.2" x14ac:dyDescent="0.2"/>
    <row r="21" spans="9:116" ht="13.2" x14ac:dyDescent="0.2">
      <c r="DL21" s="270"/>
    </row>
    <row r="22" spans="9:116" ht="13.2" x14ac:dyDescent="0.2">
      <c r="DI22" s="270"/>
      <c r="DJ22" s="270"/>
      <c r="DK22" s="270"/>
      <c r="DL22" s="270"/>
    </row>
    <row r="23" spans="9:116" ht="13.2" x14ac:dyDescent="0.2">
      <c r="CY23" s="270"/>
      <c r="CZ23" s="270"/>
      <c r="DA23" s="270"/>
      <c r="DB23" s="270"/>
      <c r="DC23" s="270"/>
      <c r="DD23" s="270"/>
      <c r="DE23" s="270"/>
      <c r="DF23" s="270"/>
      <c r="DG23" s="270"/>
      <c r="DH23" s="270"/>
      <c r="DI23" s="270"/>
      <c r="DJ23" s="270"/>
      <c r="DK23" s="270"/>
      <c r="DL23" s="27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70"/>
      <c r="DA35" s="270"/>
      <c r="DB35" s="270"/>
      <c r="DC35" s="270"/>
      <c r="DD35" s="270"/>
      <c r="DE35" s="270"/>
      <c r="DF35" s="270"/>
      <c r="DG35" s="270"/>
      <c r="DH35" s="270"/>
      <c r="DI35" s="270"/>
      <c r="DJ35" s="270"/>
      <c r="DK35" s="270"/>
      <c r="DL35" s="270"/>
    </row>
    <row r="36" spans="15:116" ht="13.2" x14ac:dyDescent="0.2"/>
    <row r="37" spans="15:116" ht="13.2" x14ac:dyDescent="0.2">
      <c r="DL37" s="270"/>
    </row>
    <row r="38" spans="15:116" ht="13.2" x14ac:dyDescent="0.2">
      <c r="DI38" s="270"/>
      <c r="DJ38" s="270"/>
      <c r="DK38" s="270"/>
      <c r="DL38" s="270"/>
    </row>
    <row r="39" spans="15:116" ht="13.2" x14ac:dyDescent="0.2"/>
    <row r="40" spans="15:116" ht="13.2" x14ac:dyDescent="0.2"/>
    <row r="41" spans="15:116" ht="13.2" x14ac:dyDescent="0.2"/>
    <row r="42" spans="15:116" ht="13.2" x14ac:dyDescent="0.2"/>
    <row r="43" spans="15:116" ht="13.2" x14ac:dyDescent="0.2">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ht="13.2" x14ac:dyDescent="0.2">
      <c r="DL44" s="270"/>
    </row>
    <row r="45" spans="15:116" ht="13.2" x14ac:dyDescent="0.2"/>
    <row r="46" spans="15:116" ht="13.2" x14ac:dyDescent="0.2">
      <c r="DA46" s="270"/>
      <c r="DB46" s="270"/>
      <c r="DC46" s="270"/>
      <c r="DD46" s="270"/>
      <c r="DE46" s="270"/>
      <c r="DF46" s="270"/>
      <c r="DG46" s="270"/>
      <c r="DH46" s="270"/>
      <c r="DI46" s="270"/>
      <c r="DJ46" s="270"/>
      <c r="DK46" s="270"/>
      <c r="DL46" s="270"/>
    </row>
    <row r="47" spans="15:116" ht="13.2" x14ac:dyDescent="0.2"/>
    <row r="48" spans="15:116" ht="13.2" x14ac:dyDescent="0.2"/>
    <row r="49" spans="104:116" ht="13.2" x14ac:dyDescent="0.2"/>
    <row r="50" spans="104:116" ht="13.2" x14ac:dyDescent="0.2">
      <c r="CZ50" s="270"/>
      <c r="DA50" s="270"/>
      <c r="DB50" s="270"/>
      <c r="DC50" s="270"/>
      <c r="DD50" s="270"/>
      <c r="DE50" s="270"/>
      <c r="DF50" s="270"/>
      <c r="DG50" s="270"/>
      <c r="DH50" s="270"/>
      <c r="DI50" s="270"/>
      <c r="DJ50" s="270"/>
      <c r="DK50" s="270"/>
      <c r="DL50" s="270"/>
    </row>
    <row r="51" spans="104:116" ht="13.2" x14ac:dyDescent="0.2"/>
    <row r="52" spans="104:116" ht="13.2" x14ac:dyDescent="0.2"/>
    <row r="53" spans="104:116" ht="13.2" x14ac:dyDescent="0.2">
      <c r="DL53" s="27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70"/>
      <c r="DD67" s="270"/>
      <c r="DE67" s="270"/>
      <c r="DF67" s="270"/>
      <c r="DG67" s="270"/>
      <c r="DH67" s="270"/>
      <c r="DI67" s="270"/>
      <c r="DJ67" s="270"/>
      <c r="DK67" s="270"/>
      <c r="DL67" s="27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CfuYqI6EhCDohEl1gm89AGUXr3u+viV1HGTVwHb7gMctOz2QPDFzhjbGe0XdMj73lnrQVbcblNV+QW4QmL+Awg==" saltValue="KUZWn/UDutclHWV1CYP1a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x14ac:dyDescent="0.2"/>
  <cols>
    <col min="1" max="36" width="2.44140625" style="272" customWidth="1"/>
    <col min="37" max="44" width="17" style="272" customWidth="1"/>
    <col min="45" max="45" width="6.109375" style="279" customWidth="1"/>
    <col min="46" max="46" width="3" style="277" customWidth="1"/>
    <col min="47" max="47" width="19.109375" style="272" hidden="1" customWidth="1"/>
    <col min="48" max="52" width="12.6640625" style="272" hidden="1" customWidth="1"/>
    <col min="53" max="16384" width="8.6640625" style="272" hidden="1"/>
  </cols>
  <sheetData>
    <row r="1" spans="1:46" ht="13.2" x14ac:dyDescent="0.2">
      <c r="AS1" s="273"/>
      <c r="AT1" s="273"/>
    </row>
    <row r="2" spans="1:46" ht="13.2" x14ac:dyDescent="0.2">
      <c r="AS2" s="273"/>
      <c r="AT2" s="273"/>
    </row>
    <row r="3" spans="1:46" ht="13.2" x14ac:dyDescent="0.2">
      <c r="AS3" s="273"/>
      <c r="AT3" s="273"/>
    </row>
    <row r="4" spans="1:46" ht="13.2" x14ac:dyDescent="0.2">
      <c r="AS4" s="273"/>
      <c r="AT4" s="273"/>
    </row>
    <row r="5" spans="1:46" ht="16.2" x14ac:dyDescent="0.2">
      <c r="A5" s="274" t="s">
        <v>498</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ht="13.2" x14ac:dyDescent="0.2">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499</v>
      </c>
      <c r="AL6" s="278"/>
      <c r="AM6" s="278"/>
      <c r="AN6" s="278"/>
      <c r="AO6" s="273"/>
      <c r="AP6" s="273"/>
      <c r="AQ6" s="273"/>
      <c r="AR6" s="273"/>
    </row>
    <row r="7" spans="1:46" ht="13.2" x14ac:dyDescent="0.2">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500</v>
      </c>
      <c r="AP7" s="283"/>
      <c r="AQ7" s="284" t="s">
        <v>501</v>
      </c>
      <c r="AR7" s="285"/>
    </row>
    <row r="8" spans="1:46" ht="13.2" x14ac:dyDescent="0.2">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502</v>
      </c>
      <c r="AQ8" s="290" t="s">
        <v>503</v>
      </c>
      <c r="AR8" s="291" t="s">
        <v>504</v>
      </c>
    </row>
    <row r="9" spans="1:46" ht="13.2" x14ac:dyDescent="0.2">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505</v>
      </c>
      <c r="AL9" s="1207"/>
      <c r="AM9" s="1207"/>
      <c r="AN9" s="1208"/>
      <c r="AO9" s="292">
        <v>2579229</v>
      </c>
      <c r="AP9" s="292">
        <v>72794</v>
      </c>
      <c r="AQ9" s="293">
        <v>89546</v>
      </c>
      <c r="AR9" s="294">
        <v>-18.7</v>
      </c>
    </row>
    <row r="10" spans="1:46" ht="13.2" x14ac:dyDescent="0.2">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506</v>
      </c>
      <c r="AL10" s="1207"/>
      <c r="AM10" s="1207"/>
      <c r="AN10" s="1208"/>
      <c r="AO10" s="295">
        <v>398967</v>
      </c>
      <c r="AP10" s="295">
        <v>11260</v>
      </c>
      <c r="AQ10" s="296">
        <v>7518</v>
      </c>
      <c r="AR10" s="297">
        <v>49.8</v>
      </c>
    </row>
    <row r="11" spans="1:46" ht="13.5" customHeight="1" x14ac:dyDescent="0.2">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507</v>
      </c>
      <c r="AL11" s="1207"/>
      <c r="AM11" s="1207"/>
      <c r="AN11" s="1208"/>
      <c r="AO11" s="295">
        <v>420762</v>
      </c>
      <c r="AP11" s="295">
        <v>11875</v>
      </c>
      <c r="AQ11" s="296">
        <v>9181</v>
      </c>
      <c r="AR11" s="297">
        <v>29.3</v>
      </c>
    </row>
    <row r="12" spans="1:46" ht="13.5" customHeight="1" x14ac:dyDescent="0.2">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508</v>
      </c>
      <c r="AL12" s="1207"/>
      <c r="AM12" s="1207"/>
      <c r="AN12" s="1208"/>
      <c r="AO12" s="295" t="s">
        <v>509</v>
      </c>
      <c r="AP12" s="295" t="s">
        <v>509</v>
      </c>
      <c r="AQ12" s="296">
        <v>1021</v>
      </c>
      <c r="AR12" s="297" t="s">
        <v>509</v>
      </c>
    </row>
    <row r="13" spans="1:46" ht="13.5" customHeight="1" x14ac:dyDescent="0.2">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510</v>
      </c>
      <c r="AL13" s="1207"/>
      <c r="AM13" s="1207"/>
      <c r="AN13" s="1208"/>
      <c r="AO13" s="295" t="s">
        <v>509</v>
      </c>
      <c r="AP13" s="295" t="s">
        <v>509</v>
      </c>
      <c r="AQ13" s="296">
        <v>11</v>
      </c>
      <c r="AR13" s="297" t="s">
        <v>509</v>
      </c>
    </row>
    <row r="14" spans="1:46" ht="13.5" customHeight="1" x14ac:dyDescent="0.2">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511</v>
      </c>
      <c r="AL14" s="1207"/>
      <c r="AM14" s="1207"/>
      <c r="AN14" s="1208"/>
      <c r="AO14" s="295">
        <v>231754</v>
      </c>
      <c r="AP14" s="295">
        <v>6541</v>
      </c>
      <c r="AQ14" s="296">
        <v>4082</v>
      </c>
      <c r="AR14" s="297">
        <v>60.2</v>
      </c>
    </row>
    <row r="15" spans="1:46" ht="13.5" customHeight="1" x14ac:dyDescent="0.2">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512</v>
      </c>
      <c r="AL15" s="1207"/>
      <c r="AM15" s="1207"/>
      <c r="AN15" s="1208"/>
      <c r="AO15" s="295">
        <v>82023</v>
      </c>
      <c r="AP15" s="295">
        <v>2315</v>
      </c>
      <c r="AQ15" s="296">
        <v>2228</v>
      </c>
      <c r="AR15" s="297">
        <v>3.9</v>
      </c>
    </row>
    <row r="16" spans="1:46" ht="13.2" x14ac:dyDescent="0.2">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513</v>
      </c>
      <c r="AL16" s="1210"/>
      <c r="AM16" s="1210"/>
      <c r="AN16" s="1211"/>
      <c r="AO16" s="295">
        <v>-268548</v>
      </c>
      <c r="AP16" s="295">
        <v>-7579</v>
      </c>
      <c r="AQ16" s="296">
        <v>-8980</v>
      </c>
      <c r="AR16" s="297">
        <v>-15.6</v>
      </c>
    </row>
    <row r="17" spans="1:46" ht="13.2" x14ac:dyDescent="0.2">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180</v>
      </c>
      <c r="AL17" s="1210"/>
      <c r="AM17" s="1210"/>
      <c r="AN17" s="1211"/>
      <c r="AO17" s="295">
        <v>3444187</v>
      </c>
      <c r="AP17" s="295">
        <v>97206</v>
      </c>
      <c r="AQ17" s="296">
        <v>104606</v>
      </c>
      <c r="AR17" s="297">
        <v>-7.1</v>
      </c>
    </row>
    <row r="18" spans="1:46" ht="13.2" x14ac:dyDescent="0.2">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ht="13.2" x14ac:dyDescent="0.2">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514</v>
      </c>
      <c r="AL19" s="273"/>
      <c r="AM19" s="273"/>
      <c r="AN19" s="273"/>
      <c r="AO19" s="273"/>
      <c r="AP19" s="273"/>
      <c r="AQ19" s="273"/>
      <c r="AR19" s="273"/>
    </row>
    <row r="20" spans="1:46" ht="13.2" x14ac:dyDescent="0.2">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515</v>
      </c>
      <c r="AP20" s="303" t="s">
        <v>516</v>
      </c>
      <c r="AQ20" s="304" t="s">
        <v>517</v>
      </c>
      <c r="AR20" s="305"/>
    </row>
    <row r="21" spans="1:46" s="311" customFormat="1" ht="13.2" x14ac:dyDescent="0.2">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518</v>
      </c>
      <c r="AL21" s="1204"/>
      <c r="AM21" s="1204"/>
      <c r="AN21" s="1205"/>
      <c r="AO21" s="307">
        <v>9.0299999999999994</v>
      </c>
      <c r="AP21" s="308">
        <v>10.09</v>
      </c>
      <c r="AQ21" s="309">
        <v>-1.06</v>
      </c>
      <c r="AR21" s="278"/>
      <c r="AS21" s="310"/>
      <c r="AT21" s="306"/>
    </row>
    <row r="22" spans="1:46" s="311" customFormat="1" ht="13.2" x14ac:dyDescent="0.2">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519</v>
      </c>
      <c r="AL22" s="1204"/>
      <c r="AM22" s="1204"/>
      <c r="AN22" s="1205"/>
      <c r="AO22" s="312">
        <v>97.9</v>
      </c>
      <c r="AP22" s="313">
        <v>97.8</v>
      </c>
      <c r="AQ22" s="314">
        <v>0.1</v>
      </c>
      <c r="AR22" s="298"/>
      <c r="AS22" s="310"/>
      <c r="AT22" s="306"/>
    </row>
    <row r="23" spans="1:46" s="311" customFormat="1" ht="13.2" x14ac:dyDescent="0.2">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ht="13.2" x14ac:dyDescent="0.2">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ht="13.2" x14ac:dyDescent="0.2">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ht="13.2" x14ac:dyDescent="0.2">
      <c r="A26" s="278" t="s">
        <v>520</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ht="13.2" x14ac:dyDescent="0.2">
      <c r="A27" s="319" t="s">
        <v>521</v>
      </c>
      <c r="AO27" s="273"/>
      <c r="AP27" s="273"/>
      <c r="AQ27" s="273"/>
      <c r="AR27" s="273"/>
      <c r="AS27" s="273"/>
      <c r="AT27" s="273"/>
    </row>
    <row r="28" spans="1:46" ht="16.2" x14ac:dyDescent="0.2">
      <c r="A28" s="274" t="s">
        <v>522</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ht="13.2" x14ac:dyDescent="0.2">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523</v>
      </c>
      <c r="AL29" s="278"/>
      <c r="AM29" s="278"/>
      <c r="AN29" s="278"/>
      <c r="AO29" s="273"/>
      <c r="AP29" s="273"/>
      <c r="AQ29" s="273"/>
      <c r="AR29" s="273"/>
      <c r="AS29" s="321"/>
    </row>
    <row r="30" spans="1:46" ht="13.2" x14ac:dyDescent="0.2">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500</v>
      </c>
      <c r="AP30" s="283"/>
      <c r="AQ30" s="284" t="s">
        <v>501</v>
      </c>
      <c r="AR30" s="285"/>
    </row>
    <row r="31" spans="1:46" ht="13.2" x14ac:dyDescent="0.2">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502</v>
      </c>
      <c r="AQ31" s="290" t="s">
        <v>503</v>
      </c>
      <c r="AR31" s="291" t="s">
        <v>504</v>
      </c>
    </row>
    <row r="32" spans="1:46" ht="27" customHeight="1" x14ac:dyDescent="0.2">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524</v>
      </c>
      <c r="AL32" s="1195"/>
      <c r="AM32" s="1195"/>
      <c r="AN32" s="1196"/>
      <c r="AO32" s="322">
        <v>2206761</v>
      </c>
      <c r="AP32" s="322">
        <v>62282</v>
      </c>
      <c r="AQ32" s="323">
        <v>67805</v>
      </c>
      <c r="AR32" s="324">
        <v>-8.1</v>
      </c>
    </row>
    <row r="33" spans="1:46" ht="13.5" customHeight="1" x14ac:dyDescent="0.2">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525</v>
      </c>
      <c r="AL33" s="1195"/>
      <c r="AM33" s="1195"/>
      <c r="AN33" s="1196"/>
      <c r="AO33" s="322" t="s">
        <v>509</v>
      </c>
      <c r="AP33" s="322" t="s">
        <v>509</v>
      </c>
      <c r="AQ33" s="323" t="s">
        <v>509</v>
      </c>
      <c r="AR33" s="324" t="s">
        <v>509</v>
      </c>
    </row>
    <row r="34" spans="1:46" ht="27" customHeight="1" x14ac:dyDescent="0.2">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526</v>
      </c>
      <c r="AL34" s="1195"/>
      <c r="AM34" s="1195"/>
      <c r="AN34" s="1196"/>
      <c r="AO34" s="322" t="s">
        <v>509</v>
      </c>
      <c r="AP34" s="322" t="s">
        <v>509</v>
      </c>
      <c r="AQ34" s="323">
        <v>11</v>
      </c>
      <c r="AR34" s="324" t="s">
        <v>509</v>
      </c>
    </row>
    <row r="35" spans="1:46" ht="27" customHeight="1" x14ac:dyDescent="0.2">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527</v>
      </c>
      <c r="AL35" s="1195"/>
      <c r="AM35" s="1195"/>
      <c r="AN35" s="1196"/>
      <c r="AO35" s="322">
        <v>591490</v>
      </c>
      <c r="AP35" s="322">
        <v>16694</v>
      </c>
      <c r="AQ35" s="323">
        <v>18110</v>
      </c>
      <c r="AR35" s="324">
        <v>-7.8</v>
      </c>
    </row>
    <row r="36" spans="1:46" ht="27" customHeight="1" x14ac:dyDescent="0.2">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528</v>
      </c>
      <c r="AL36" s="1195"/>
      <c r="AM36" s="1195"/>
      <c r="AN36" s="1196"/>
      <c r="AO36" s="322">
        <v>135780</v>
      </c>
      <c r="AP36" s="322">
        <v>3832</v>
      </c>
      <c r="AQ36" s="323">
        <v>2781</v>
      </c>
      <c r="AR36" s="324">
        <v>37.799999999999997</v>
      </c>
    </row>
    <row r="37" spans="1:46" ht="13.5" customHeight="1" x14ac:dyDescent="0.2">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529</v>
      </c>
      <c r="AL37" s="1195"/>
      <c r="AM37" s="1195"/>
      <c r="AN37" s="1196"/>
      <c r="AO37" s="322">
        <v>16971</v>
      </c>
      <c r="AP37" s="322">
        <v>479</v>
      </c>
      <c r="AQ37" s="323">
        <v>1073</v>
      </c>
      <c r="AR37" s="324">
        <v>-55.4</v>
      </c>
    </row>
    <row r="38" spans="1:46" ht="27" customHeight="1" x14ac:dyDescent="0.2">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530</v>
      </c>
      <c r="AL38" s="1198"/>
      <c r="AM38" s="1198"/>
      <c r="AN38" s="1199"/>
      <c r="AO38" s="325" t="s">
        <v>509</v>
      </c>
      <c r="AP38" s="325" t="s">
        <v>509</v>
      </c>
      <c r="AQ38" s="326">
        <v>5</v>
      </c>
      <c r="AR38" s="314" t="s">
        <v>509</v>
      </c>
      <c r="AS38" s="321"/>
    </row>
    <row r="39" spans="1:46" ht="13.2" x14ac:dyDescent="0.2">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531</v>
      </c>
      <c r="AL39" s="1198"/>
      <c r="AM39" s="1198"/>
      <c r="AN39" s="1199"/>
      <c r="AO39" s="322">
        <v>-178383</v>
      </c>
      <c r="AP39" s="322">
        <v>-5035</v>
      </c>
      <c r="AQ39" s="323">
        <v>-3858</v>
      </c>
      <c r="AR39" s="324">
        <v>30.5</v>
      </c>
      <c r="AS39" s="321"/>
    </row>
    <row r="40" spans="1:46" ht="27" customHeight="1" x14ac:dyDescent="0.2">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532</v>
      </c>
      <c r="AL40" s="1195"/>
      <c r="AM40" s="1195"/>
      <c r="AN40" s="1196"/>
      <c r="AO40" s="322">
        <v>-1901930</v>
      </c>
      <c r="AP40" s="322">
        <v>-53678</v>
      </c>
      <c r="AQ40" s="323">
        <v>-59194</v>
      </c>
      <c r="AR40" s="324">
        <v>-9.3000000000000007</v>
      </c>
      <c r="AS40" s="321"/>
    </row>
    <row r="41" spans="1:46" ht="13.2" x14ac:dyDescent="0.2">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292</v>
      </c>
      <c r="AL41" s="1201"/>
      <c r="AM41" s="1201"/>
      <c r="AN41" s="1202"/>
      <c r="AO41" s="322">
        <v>870689</v>
      </c>
      <c r="AP41" s="322">
        <v>24574</v>
      </c>
      <c r="AQ41" s="323">
        <v>26732</v>
      </c>
      <c r="AR41" s="324">
        <v>-8.1</v>
      </c>
      <c r="AS41" s="321"/>
    </row>
    <row r="42" spans="1:46" ht="13.2" x14ac:dyDescent="0.2">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533</v>
      </c>
      <c r="AL42" s="273"/>
      <c r="AM42" s="273"/>
      <c r="AN42" s="273"/>
      <c r="AO42" s="273"/>
      <c r="AP42" s="273"/>
      <c r="AQ42" s="298"/>
      <c r="AR42" s="298"/>
      <c r="AS42" s="321"/>
    </row>
    <row r="43" spans="1:46" ht="13.2" x14ac:dyDescent="0.2">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ht="13.2" x14ac:dyDescent="0.2">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ht="13.2" x14ac:dyDescent="0.2">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ht="13.2" x14ac:dyDescent="0.2">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2">
      <c r="A47" s="331" t="s">
        <v>534</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ht="13.2" x14ac:dyDescent="0.2">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535</v>
      </c>
      <c r="AL48" s="332"/>
      <c r="AM48" s="332"/>
      <c r="AN48" s="332"/>
      <c r="AO48" s="332"/>
      <c r="AP48" s="332"/>
      <c r="AQ48" s="333"/>
      <c r="AR48" s="332"/>
    </row>
    <row r="49" spans="1:44" ht="13.5" customHeight="1" x14ac:dyDescent="0.2">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500</v>
      </c>
      <c r="AN49" s="1189" t="s">
        <v>536</v>
      </c>
      <c r="AO49" s="1190"/>
      <c r="AP49" s="1190"/>
      <c r="AQ49" s="1190"/>
      <c r="AR49" s="1191"/>
    </row>
    <row r="50" spans="1:44" ht="13.2" x14ac:dyDescent="0.2">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537</v>
      </c>
      <c r="AO50" s="339" t="s">
        <v>538</v>
      </c>
      <c r="AP50" s="340" t="s">
        <v>539</v>
      </c>
      <c r="AQ50" s="341" t="s">
        <v>540</v>
      </c>
      <c r="AR50" s="342" t="s">
        <v>541</v>
      </c>
    </row>
    <row r="51" spans="1:44" ht="13.2" x14ac:dyDescent="0.2">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542</v>
      </c>
      <c r="AL51" s="335"/>
      <c r="AM51" s="343">
        <v>2976766</v>
      </c>
      <c r="AN51" s="344">
        <v>80202</v>
      </c>
      <c r="AO51" s="345">
        <v>56.8</v>
      </c>
      <c r="AP51" s="346">
        <v>90961</v>
      </c>
      <c r="AQ51" s="347">
        <v>20.100000000000001</v>
      </c>
      <c r="AR51" s="348">
        <v>36.700000000000003</v>
      </c>
    </row>
    <row r="52" spans="1:44" ht="13.2" x14ac:dyDescent="0.2">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543</v>
      </c>
      <c r="AM52" s="351">
        <v>1237059</v>
      </c>
      <c r="AN52" s="352">
        <v>33330</v>
      </c>
      <c r="AO52" s="353">
        <v>68.2</v>
      </c>
      <c r="AP52" s="354">
        <v>37720</v>
      </c>
      <c r="AQ52" s="355">
        <v>7.1</v>
      </c>
      <c r="AR52" s="356">
        <v>61.1</v>
      </c>
    </row>
    <row r="53" spans="1:44" ht="13.2" x14ac:dyDescent="0.2">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544</v>
      </c>
      <c r="AL53" s="335"/>
      <c r="AM53" s="343">
        <v>1896911</v>
      </c>
      <c r="AN53" s="344">
        <v>51663</v>
      </c>
      <c r="AO53" s="345">
        <v>-35.6</v>
      </c>
      <c r="AP53" s="346">
        <v>106614</v>
      </c>
      <c r="AQ53" s="347">
        <v>17.2</v>
      </c>
      <c r="AR53" s="348">
        <v>-52.8</v>
      </c>
    </row>
    <row r="54" spans="1:44" ht="13.2" x14ac:dyDescent="0.2">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543</v>
      </c>
      <c r="AM54" s="351">
        <v>763130</v>
      </c>
      <c r="AN54" s="352">
        <v>20784</v>
      </c>
      <c r="AO54" s="353">
        <v>-37.6</v>
      </c>
      <c r="AP54" s="354">
        <v>45545</v>
      </c>
      <c r="AQ54" s="355">
        <v>20.7</v>
      </c>
      <c r="AR54" s="356">
        <v>-58.3</v>
      </c>
    </row>
    <row r="55" spans="1:44" ht="13.2" x14ac:dyDescent="0.2">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545</v>
      </c>
      <c r="AL55" s="335"/>
      <c r="AM55" s="343">
        <v>3517421</v>
      </c>
      <c r="AN55" s="344">
        <v>97011</v>
      </c>
      <c r="AO55" s="345">
        <v>87.8</v>
      </c>
      <c r="AP55" s="346">
        <v>85459</v>
      </c>
      <c r="AQ55" s="347">
        <v>-19.8</v>
      </c>
      <c r="AR55" s="348">
        <v>107.6</v>
      </c>
    </row>
    <row r="56" spans="1:44" ht="13.2" x14ac:dyDescent="0.2">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543</v>
      </c>
      <c r="AM56" s="351">
        <v>1437466</v>
      </c>
      <c r="AN56" s="352">
        <v>39645</v>
      </c>
      <c r="AO56" s="353">
        <v>90.7</v>
      </c>
      <c r="AP56" s="354">
        <v>44378</v>
      </c>
      <c r="AQ56" s="355">
        <v>-2.6</v>
      </c>
      <c r="AR56" s="356">
        <v>93.3</v>
      </c>
    </row>
    <row r="57" spans="1:44" ht="13.2" x14ac:dyDescent="0.2">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546</v>
      </c>
      <c r="AL57" s="335"/>
      <c r="AM57" s="343">
        <v>5916305</v>
      </c>
      <c r="AN57" s="344">
        <v>164933</v>
      </c>
      <c r="AO57" s="345">
        <v>70</v>
      </c>
      <c r="AP57" s="346">
        <v>83280</v>
      </c>
      <c r="AQ57" s="347">
        <v>-2.5</v>
      </c>
      <c r="AR57" s="348">
        <v>72.5</v>
      </c>
    </row>
    <row r="58" spans="1:44" ht="13.2" x14ac:dyDescent="0.2">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543</v>
      </c>
      <c r="AM58" s="351">
        <v>3409982</v>
      </c>
      <c r="AN58" s="352">
        <v>95062</v>
      </c>
      <c r="AO58" s="353">
        <v>139.80000000000001</v>
      </c>
      <c r="AP58" s="354">
        <v>43123</v>
      </c>
      <c r="AQ58" s="355">
        <v>-2.8</v>
      </c>
      <c r="AR58" s="356">
        <v>142.6</v>
      </c>
    </row>
    <row r="59" spans="1:44" ht="13.2" x14ac:dyDescent="0.2">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547</v>
      </c>
      <c r="AL59" s="335"/>
      <c r="AM59" s="343">
        <v>4156958</v>
      </c>
      <c r="AN59" s="344">
        <v>117322</v>
      </c>
      <c r="AO59" s="345">
        <v>-28.9</v>
      </c>
      <c r="AP59" s="346">
        <v>88968</v>
      </c>
      <c r="AQ59" s="347">
        <v>6.8</v>
      </c>
      <c r="AR59" s="348">
        <v>-35.700000000000003</v>
      </c>
    </row>
    <row r="60" spans="1:44" ht="13.2" x14ac:dyDescent="0.2">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543</v>
      </c>
      <c r="AM60" s="351">
        <v>1766189</v>
      </c>
      <c r="AN60" s="352">
        <v>49847</v>
      </c>
      <c r="AO60" s="353">
        <v>-47.6</v>
      </c>
      <c r="AP60" s="354">
        <v>45482</v>
      </c>
      <c r="AQ60" s="355">
        <v>5.5</v>
      </c>
      <c r="AR60" s="356">
        <v>-53.1</v>
      </c>
    </row>
    <row r="61" spans="1:44" ht="13.2" x14ac:dyDescent="0.2">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548</v>
      </c>
      <c r="AL61" s="357"/>
      <c r="AM61" s="358">
        <v>3692872</v>
      </c>
      <c r="AN61" s="359">
        <v>102226</v>
      </c>
      <c r="AO61" s="360">
        <v>30</v>
      </c>
      <c r="AP61" s="361">
        <v>91056</v>
      </c>
      <c r="AQ61" s="362">
        <v>4.4000000000000004</v>
      </c>
      <c r="AR61" s="348">
        <v>25.6</v>
      </c>
    </row>
    <row r="62" spans="1:44" ht="13.2" x14ac:dyDescent="0.2">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543</v>
      </c>
      <c r="AM62" s="351">
        <v>1722765</v>
      </c>
      <c r="AN62" s="352">
        <v>47734</v>
      </c>
      <c r="AO62" s="353">
        <v>42.7</v>
      </c>
      <c r="AP62" s="354">
        <v>43250</v>
      </c>
      <c r="AQ62" s="355">
        <v>5.6</v>
      </c>
      <c r="AR62" s="356">
        <v>37.1</v>
      </c>
    </row>
    <row r="63" spans="1:44" ht="13.2" x14ac:dyDescent="0.2">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ht="13.2" x14ac:dyDescent="0.2">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ht="13.2" x14ac:dyDescent="0.2">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ht="13.2" x14ac:dyDescent="0.2">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2">
      <c r="AK67" s="273"/>
      <c r="AL67" s="273"/>
      <c r="AM67" s="273"/>
      <c r="AN67" s="273"/>
      <c r="AO67" s="273"/>
      <c r="AP67" s="273"/>
      <c r="AQ67" s="273"/>
      <c r="AR67" s="273"/>
      <c r="AS67" s="273"/>
      <c r="AT67" s="273"/>
    </row>
    <row r="68" spans="1:46" ht="13.5" hidden="1" customHeight="1" x14ac:dyDescent="0.2">
      <c r="AK68" s="273"/>
      <c r="AL68" s="273"/>
      <c r="AM68" s="273"/>
      <c r="AN68" s="273"/>
      <c r="AO68" s="273"/>
      <c r="AP68" s="273"/>
      <c r="AQ68" s="273"/>
      <c r="AR68" s="273"/>
    </row>
    <row r="69" spans="1:46" ht="13.5" hidden="1" customHeight="1" x14ac:dyDescent="0.2">
      <c r="AK69" s="273"/>
      <c r="AL69" s="273"/>
      <c r="AM69" s="273"/>
      <c r="AN69" s="273"/>
      <c r="AO69" s="273"/>
      <c r="AP69" s="273"/>
      <c r="AQ69" s="273"/>
      <c r="AR69" s="273"/>
    </row>
    <row r="70" spans="1:46" ht="13.2" hidden="1" x14ac:dyDescent="0.2">
      <c r="AK70" s="273"/>
      <c r="AL70" s="273"/>
      <c r="AM70" s="273"/>
      <c r="AN70" s="273"/>
      <c r="AO70" s="273"/>
      <c r="AP70" s="273"/>
      <c r="AQ70" s="273"/>
      <c r="AR70" s="273"/>
    </row>
    <row r="71" spans="1:46" ht="13.2" hidden="1" x14ac:dyDescent="0.2">
      <c r="AK71" s="273"/>
      <c r="AL71" s="273"/>
      <c r="AM71" s="273"/>
      <c r="AN71" s="273"/>
      <c r="AO71" s="273"/>
      <c r="AP71" s="273"/>
      <c r="AQ71" s="273"/>
      <c r="AR71" s="273"/>
    </row>
    <row r="72" spans="1:46" ht="13.2" hidden="1" x14ac:dyDescent="0.2">
      <c r="AK72" s="273"/>
      <c r="AL72" s="273"/>
      <c r="AM72" s="273"/>
      <c r="AN72" s="273"/>
      <c r="AO72" s="273"/>
      <c r="AP72" s="273"/>
      <c r="AQ72" s="273"/>
      <c r="AR72" s="273"/>
    </row>
    <row r="73" spans="1:46" ht="13.2" hidden="1" x14ac:dyDescent="0.2">
      <c r="AK73" s="273"/>
      <c r="AL73" s="273"/>
      <c r="AM73" s="273"/>
      <c r="AN73" s="273"/>
      <c r="AO73" s="273"/>
      <c r="AP73" s="273"/>
      <c r="AQ73" s="273"/>
      <c r="AR73" s="273"/>
    </row>
    <row r="74" spans="1:46" ht="13.2" hidden="1" x14ac:dyDescent="0.2"/>
  </sheetData>
  <sheetProtection algorithmName="SHA-512" hashValue="H5Ngb1K3KxYhBLyS8dWL6FiLWfDZO4LY5KLSpV/oe1Eu/NAWxxLDQGMfz0sFgcO1BG1Bd3PwjmIXCKuvlHlKfg==" saltValue="tVBiqnQoe/cseVORwij1l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x14ac:dyDescent="0.2"/>
  <cols>
    <col min="1" max="125" width="2.44140625" style="271" customWidth="1"/>
    <col min="126" max="16384" width="9" style="270" hidden="1"/>
  </cols>
  <sheetData>
    <row r="1" spans="2:125"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ht="13.2" x14ac:dyDescent="0.2">
      <c r="B2" s="270"/>
      <c r="DG2" s="270"/>
    </row>
    <row r="3" spans="2:125" ht="13.2" x14ac:dyDescent="0.2">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ht="13.2" x14ac:dyDescent="0.2"/>
    <row r="5" spans="2:125" ht="13.2" x14ac:dyDescent="0.2"/>
    <row r="6" spans="2:125" ht="13.2" x14ac:dyDescent="0.2"/>
    <row r="7" spans="2:125" ht="13.2" x14ac:dyDescent="0.2"/>
    <row r="8" spans="2:125" ht="13.2" x14ac:dyDescent="0.2"/>
    <row r="9" spans="2:125" ht="13.2" x14ac:dyDescent="0.2">
      <c r="DU9" s="27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70"/>
    </row>
    <row r="18" spans="125:125" ht="13.2" x14ac:dyDescent="0.2"/>
    <row r="19" spans="125:125" ht="13.2" x14ac:dyDescent="0.2"/>
    <row r="20" spans="125:125" ht="13.2" x14ac:dyDescent="0.2">
      <c r="DU20" s="270"/>
    </row>
    <row r="21" spans="125:125" ht="13.2" x14ac:dyDescent="0.2">
      <c r="DU21" s="27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70"/>
    </row>
    <row r="29" spans="125:125" ht="13.2" x14ac:dyDescent="0.2"/>
    <row r="30" spans="125:125" ht="13.2" x14ac:dyDescent="0.2"/>
    <row r="31" spans="125:125" ht="13.2" x14ac:dyDescent="0.2"/>
    <row r="32" spans="125:125" ht="13.2" x14ac:dyDescent="0.2"/>
    <row r="33" spans="2:125" ht="13.2" x14ac:dyDescent="0.2">
      <c r="B33" s="270"/>
      <c r="G33" s="270"/>
      <c r="I33" s="270"/>
    </row>
    <row r="34" spans="2:125" ht="13.2" x14ac:dyDescent="0.2">
      <c r="C34" s="270"/>
      <c r="P34" s="270"/>
      <c r="DE34" s="270"/>
      <c r="DH34" s="270"/>
    </row>
    <row r="35" spans="2:125" ht="13.2" x14ac:dyDescent="0.2">
      <c r="D35" s="270"/>
      <c r="E35" s="270"/>
      <c r="DG35" s="270"/>
      <c r="DJ35" s="270"/>
      <c r="DP35" s="270"/>
      <c r="DQ35" s="270"/>
      <c r="DR35" s="270"/>
      <c r="DS35" s="270"/>
      <c r="DT35" s="270"/>
      <c r="DU35" s="270"/>
    </row>
    <row r="36" spans="2:125" ht="13.2" x14ac:dyDescent="0.2">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ht="13.2" x14ac:dyDescent="0.2">
      <c r="DU37" s="270"/>
    </row>
    <row r="38" spans="2:125" ht="13.2" x14ac:dyDescent="0.2">
      <c r="DT38" s="270"/>
      <c r="DU38" s="270"/>
    </row>
    <row r="39" spans="2:125" ht="13.2" x14ac:dyDescent="0.2"/>
    <row r="40" spans="2:125" ht="13.2" x14ac:dyDescent="0.2">
      <c r="DH40" s="270"/>
    </row>
    <row r="41" spans="2:125" ht="13.2" x14ac:dyDescent="0.2">
      <c r="DE41" s="270"/>
    </row>
    <row r="42" spans="2:125" ht="13.2" x14ac:dyDescent="0.2">
      <c r="DG42" s="270"/>
      <c r="DJ42" s="270"/>
    </row>
    <row r="43" spans="2:125" ht="13.2" x14ac:dyDescent="0.2">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ht="13.2" x14ac:dyDescent="0.2">
      <c r="DU44" s="270"/>
    </row>
    <row r="45" spans="2:125" ht="13.2" x14ac:dyDescent="0.2"/>
    <row r="46" spans="2:125" ht="13.2" x14ac:dyDescent="0.2"/>
    <row r="47" spans="2:125" ht="13.2" x14ac:dyDescent="0.2"/>
    <row r="48" spans="2:125" ht="13.2" x14ac:dyDescent="0.2">
      <c r="DT48" s="270"/>
      <c r="DU48" s="270"/>
    </row>
    <row r="49" spans="120:125" ht="13.2" x14ac:dyDescent="0.2">
      <c r="DU49" s="270"/>
    </row>
    <row r="50" spans="120:125" ht="13.2" x14ac:dyDescent="0.2">
      <c r="DU50" s="270"/>
    </row>
    <row r="51" spans="120:125" ht="13.2" x14ac:dyDescent="0.2">
      <c r="DP51" s="270"/>
      <c r="DQ51" s="270"/>
      <c r="DR51" s="270"/>
      <c r="DS51" s="270"/>
      <c r="DT51" s="270"/>
      <c r="DU51" s="270"/>
    </row>
    <row r="52" spans="120:125" ht="13.2" x14ac:dyDescent="0.2"/>
    <row r="53" spans="120:125" ht="13.2" x14ac:dyDescent="0.2"/>
    <row r="54" spans="120:125" ht="13.2" x14ac:dyDescent="0.2">
      <c r="DU54" s="270"/>
    </row>
    <row r="55" spans="120:125" ht="13.2" x14ac:dyDescent="0.2"/>
    <row r="56" spans="120:125" ht="13.2" x14ac:dyDescent="0.2"/>
    <row r="57" spans="120:125" ht="13.2" x14ac:dyDescent="0.2"/>
    <row r="58" spans="120:125" ht="13.2" x14ac:dyDescent="0.2">
      <c r="DU58" s="270"/>
    </row>
    <row r="59" spans="120:125" ht="13.2" x14ac:dyDescent="0.2"/>
    <row r="60" spans="120:125" ht="13.2" x14ac:dyDescent="0.2"/>
    <row r="61" spans="120:125" ht="13.2" x14ac:dyDescent="0.2"/>
    <row r="62" spans="120:125" ht="13.2" x14ac:dyDescent="0.2"/>
    <row r="63" spans="120:125" ht="13.2" x14ac:dyDescent="0.2">
      <c r="DU63" s="270"/>
    </row>
    <row r="64" spans="120:125" ht="13.2" x14ac:dyDescent="0.2">
      <c r="DT64" s="270"/>
      <c r="DU64" s="270"/>
    </row>
    <row r="65" spans="123:125" ht="13.2" x14ac:dyDescent="0.2"/>
    <row r="66" spans="123:125" ht="13.2" x14ac:dyDescent="0.2"/>
    <row r="67" spans="123:125" ht="13.2" x14ac:dyDescent="0.2"/>
    <row r="68" spans="123:125" ht="13.2" x14ac:dyDescent="0.2"/>
    <row r="69" spans="123:125" ht="13.2" x14ac:dyDescent="0.2">
      <c r="DS69" s="270"/>
      <c r="DT69" s="270"/>
      <c r="DU69" s="27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70"/>
    </row>
    <row r="83" spans="116:125" ht="13.2" x14ac:dyDescent="0.2">
      <c r="DM83" s="270"/>
      <c r="DN83" s="270"/>
      <c r="DO83" s="270"/>
      <c r="DP83" s="270"/>
      <c r="DQ83" s="270"/>
      <c r="DR83" s="270"/>
      <c r="DS83" s="270"/>
      <c r="DT83" s="270"/>
      <c r="DU83" s="270"/>
    </row>
    <row r="84" spans="116:125" ht="13.2" x14ac:dyDescent="0.2"/>
    <row r="85" spans="116:125" ht="13.2" x14ac:dyDescent="0.2"/>
    <row r="86" spans="116:125" ht="13.2" x14ac:dyDescent="0.2"/>
    <row r="87" spans="116:125" ht="13.2" x14ac:dyDescent="0.2"/>
    <row r="88" spans="116:125" ht="13.2" x14ac:dyDescent="0.2">
      <c r="DU88" s="27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70"/>
      <c r="DT94" s="270"/>
      <c r="DU94" s="270"/>
    </row>
    <row r="95" spans="116:125" ht="13.5" customHeight="1" x14ac:dyDescent="0.2">
      <c r="DU95" s="27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0"/>
    </row>
    <row r="102" spans="124:125" ht="13.5" customHeight="1" x14ac:dyDescent="0.2"/>
    <row r="103" spans="124:125" ht="13.5" customHeight="1" x14ac:dyDescent="0.2"/>
    <row r="104" spans="124:125" ht="13.5" customHeight="1" x14ac:dyDescent="0.2">
      <c r="DT104" s="270"/>
      <c r="DU104" s="27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0" t="s">
        <v>550</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JczQQ3HcFWEQ/PAFPAeJ8nwl+Scpa2DMTOvj9eMcrmDIg6zOoTNzCimNl7BX1rKa3r7ndiHbmLu8LAtNiIRgqw==" saltValue="QP/11Uhf1KzsYsDjFHJYl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view="pageBreakPreview" zoomScale="75" zoomScaleNormal="100" zoomScaleSheetLayoutView="75" workbookViewId="0"/>
  </sheetViews>
  <sheetFormatPr defaultColWidth="0" defaultRowHeight="13.5" customHeight="1" zeroHeight="1" x14ac:dyDescent="0.2"/>
  <cols>
    <col min="1" max="125" width="2.44140625" style="271" customWidth="1"/>
    <col min="126" max="142" width="0" style="270" hidden="1" customWidth="1"/>
    <col min="143" max="16384" width="9" style="270" hidden="1"/>
  </cols>
  <sheetData>
    <row r="1" spans="1:125" ht="13.5" customHeight="1"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ht="13.2" x14ac:dyDescent="0.2">
      <c r="B2" s="270"/>
      <c r="T2" s="270"/>
    </row>
    <row r="3" spans="1:125"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70"/>
      <c r="G33" s="270"/>
      <c r="I33" s="270"/>
    </row>
    <row r="34" spans="2:125" ht="13.2" x14ac:dyDescent="0.2">
      <c r="C34" s="270"/>
      <c r="P34" s="270"/>
      <c r="R34" s="270"/>
      <c r="U34" s="270"/>
    </row>
    <row r="35" spans="2:125" ht="13.2" x14ac:dyDescent="0.2">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ht="13.2" x14ac:dyDescent="0.2">
      <c r="F36" s="270"/>
      <c r="H36" s="270"/>
      <c r="J36" s="270"/>
      <c r="K36" s="270"/>
      <c r="L36" s="270"/>
      <c r="M36" s="270"/>
      <c r="N36" s="270"/>
      <c r="O36" s="270"/>
      <c r="Q36" s="270"/>
      <c r="S36" s="270"/>
      <c r="V36" s="270"/>
    </row>
    <row r="37" spans="2:125" ht="13.2" x14ac:dyDescent="0.2"/>
    <row r="38" spans="2:125" ht="13.2" x14ac:dyDescent="0.2"/>
    <row r="39" spans="2:125" ht="13.2" x14ac:dyDescent="0.2"/>
    <row r="40" spans="2:125" ht="13.2" x14ac:dyDescent="0.2">
      <c r="U40" s="270"/>
    </row>
    <row r="41" spans="2:125" ht="13.2" x14ac:dyDescent="0.2">
      <c r="R41" s="270"/>
    </row>
    <row r="42" spans="2:125" ht="13.2" x14ac:dyDescent="0.2">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ht="13.2" x14ac:dyDescent="0.2">
      <c r="Q43" s="270"/>
      <c r="S43" s="270"/>
      <c r="V43" s="27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1" t="s">
        <v>551</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9Z2a/i3dZGFh8o7BBd2ektjY/2BDY7wWOhQHwWACZZm323B/rt7adFZorFnrAyPtCezqOE13Z3VGwYEgT3STGA==" saltValue="mAWX8VugJ5BIqXprXuzwm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2">
      <c r="B47" s="10"/>
      <c r="C47" s="1212" t="s">
        <v>3</v>
      </c>
      <c r="D47" s="1212"/>
      <c r="E47" s="1213"/>
      <c r="F47" s="11">
        <v>25.6</v>
      </c>
      <c r="G47" s="12">
        <v>26.16</v>
      </c>
      <c r="H47" s="12">
        <v>26.19</v>
      </c>
      <c r="I47" s="12">
        <v>26.86</v>
      </c>
      <c r="J47" s="13">
        <v>27.26</v>
      </c>
    </row>
    <row r="48" spans="2:10" ht="57.75" customHeight="1" x14ac:dyDescent="0.2">
      <c r="B48" s="14"/>
      <c r="C48" s="1214" t="s">
        <v>4</v>
      </c>
      <c r="D48" s="1214"/>
      <c r="E48" s="1215"/>
      <c r="F48" s="15">
        <v>5.93</v>
      </c>
      <c r="G48" s="16">
        <v>7.09</v>
      </c>
      <c r="H48" s="16">
        <v>9.7100000000000009</v>
      </c>
      <c r="I48" s="16">
        <v>11.03</v>
      </c>
      <c r="J48" s="17">
        <v>9.5399999999999991</v>
      </c>
    </row>
    <row r="49" spans="2:10" ht="57.75" customHeight="1" thickBot="1" x14ac:dyDescent="0.25">
      <c r="B49" s="18"/>
      <c r="C49" s="1216" t="s">
        <v>5</v>
      </c>
      <c r="D49" s="1216"/>
      <c r="E49" s="1217"/>
      <c r="F49" s="19" t="s">
        <v>557</v>
      </c>
      <c r="G49" s="20">
        <v>1.04</v>
      </c>
      <c r="H49" s="20">
        <v>2.62</v>
      </c>
      <c r="I49" s="20">
        <v>1.0900000000000001</v>
      </c>
      <c r="J49" s="21" t="s">
        <v>558</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25WQXVdmI8u2gD1ZaGdjhPfYblQkzX38VF9LX9a9/amz6bZraii1QKNd5Bv4sIneVkx2oCo3nJFnR9G1j2+49Q==" saltValue="g40Wpr5BxL9vuzyNZQM9F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2">
      <c r="A34" s="22"/>
      <c r="B34" s="31"/>
      <c r="C34" s="1224" t="s">
        <v>559</v>
      </c>
      <c r="D34" s="1224"/>
      <c r="E34" s="1225"/>
      <c r="F34" s="32">
        <v>5.93</v>
      </c>
      <c r="G34" s="33">
        <v>7.09</v>
      </c>
      <c r="H34" s="33">
        <v>9.6999999999999993</v>
      </c>
      <c r="I34" s="33">
        <v>11.03</v>
      </c>
      <c r="J34" s="34">
        <v>9.5399999999999991</v>
      </c>
      <c r="K34" s="22"/>
      <c r="L34" s="22"/>
      <c r="M34" s="22"/>
      <c r="N34" s="22"/>
      <c r="O34" s="22"/>
      <c r="P34" s="22"/>
    </row>
    <row r="35" spans="1:16" ht="39" customHeight="1" x14ac:dyDescent="0.2">
      <c r="A35" s="22"/>
      <c r="B35" s="35"/>
      <c r="C35" s="1218" t="s">
        <v>560</v>
      </c>
      <c r="D35" s="1219"/>
      <c r="E35" s="1220"/>
      <c r="F35" s="36">
        <v>5.64</v>
      </c>
      <c r="G35" s="37">
        <v>5.85</v>
      </c>
      <c r="H35" s="37">
        <v>5.81</v>
      </c>
      <c r="I35" s="37">
        <v>5.96</v>
      </c>
      <c r="J35" s="38">
        <v>6.46</v>
      </c>
      <c r="K35" s="22"/>
      <c r="L35" s="22"/>
      <c r="M35" s="22"/>
      <c r="N35" s="22"/>
      <c r="O35" s="22"/>
      <c r="P35" s="22"/>
    </row>
    <row r="36" spans="1:16" ht="39" customHeight="1" x14ac:dyDescent="0.2">
      <c r="A36" s="22"/>
      <c r="B36" s="35"/>
      <c r="C36" s="1218" t="s">
        <v>561</v>
      </c>
      <c r="D36" s="1219"/>
      <c r="E36" s="1220"/>
      <c r="F36" s="36">
        <v>1.06</v>
      </c>
      <c r="G36" s="37">
        <v>1.1299999999999999</v>
      </c>
      <c r="H36" s="37">
        <v>1.44</v>
      </c>
      <c r="I36" s="37">
        <v>1.32</v>
      </c>
      <c r="J36" s="38">
        <v>2.57</v>
      </c>
      <c r="K36" s="22"/>
      <c r="L36" s="22"/>
      <c r="M36" s="22"/>
      <c r="N36" s="22"/>
      <c r="O36" s="22"/>
      <c r="P36" s="22"/>
    </row>
    <row r="37" spans="1:16" ht="39" customHeight="1" x14ac:dyDescent="0.2">
      <c r="A37" s="22"/>
      <c r="B37" s="35"/>
      <c r="C37" s="1218" t="s">
        <v>562</v>
      </c>
      <c r="D37" s="1219"/>
      <c r="E37" s="1220"/>
      <c r="F37" s="36" t="s">
        <v>509</v>
      </c>
      <c r="G37" s="37" t="s">
        <v>509</v>
      </c>
      <c r="H37" s="37" t="s">
        <v>509</v>
      </c>
      <c r="I37" s="37" t="s">
        <v>509</v>
      </c>
      <c r="J37" s="38">
        <v>0.6</v>
      </c>
      <c r="K37" s="22"/>
      <c r="L37" s="22"/>
      <c r="M37" s="22"/>
      <c r="N37" s="22"/>
      <c r="O37" s="22"/>
      <c r="P37" s="22"/>
    </row>
    <row r="38" spans="1:16" ht="39" customHeight="1" x14ac:dyDescent="0.2">
      <c r="A38" s="22"/>
      <c r="B38" s="35"/>
      <c r="C38" s="1218" t="s">
        <v>563</v>
      </c>
      <c r="D38" s="1219"/>
      <c r="E38" s="1220"/>
      <c r="F38" s="36">
        <v>0.05</v>
      </c>
      <c r="G38" s="37">
        <v>0.11</v>
      </c>
      <c r="H38" s="37">
        <v>0.15</v>
      </c>
      <c r="I38" s="37">
        <v>0.28000000000000003</v>
      </c>
      <c r="J38" s="38">
        <v>0.26</v>
      </c>
      <c r="K38" s="22"/>
      <c r="L38" s="22"/>
      <c r="M38" s="22"/>
      <c r="N38" s="22"/>
      <c r="O38" s="22"/>
      <c r="P38" s="22"/>
    </row>
    <row r="39" spans="1:16" ht="39" customHeight="1" x14ac:dyDescent="0.2">
      <c r="A39" s="22"/>
      <c r="B39" s="35"/>
      <c r="C39" s="1218" t="s">
        <v>564</v>
      </c>
      <c r="D39" s="1219"/>
      <c r="E39" s="1220"/>
      <c r="F39" s="36">
        <v>0.03</v>
      </c>
      <c r="G39" s="37">
        <v>0.05</v>
      </c>
      <c r="H39" s="37">
        <v>0.09</v>
      </c>
      <c r="I39" s="37">
        <v>0.12</v>
      </c>
      <c r="J39" s="38">
        <v>0.16</v>
      </c>
      <c r="K39" s="22"/>
      <c r="L39" s="22"/>
      <c r="M39" s="22"/>
      <c r="N39" s="22"/>
      <c r="O39" s="22"/>
      <c r="P39" s="22"/>
    </row>
    <row r="40" spans="1:16" ht="39" customHeight="1" x14ac:dyDescent="0.2">
      <c r="A40" s="22"/>
      <c r="B40" s="35"/>
      <c r="C40" s="1218" t="s">
        <v>565</v>
      </c>
      <c r="D40" s="1219"/>
      <c r="E40" s="1220"/>
      <c r="F40" s="36">
        <v>0.03</v>
      </c>
      <c r="G40" s="37">
        <v>0.03</v>
      </c>
      <c r="H40" s="37">
        <v>0.03</v>
      </c>
      <c r="I40" s="37">
        <v>0.04</v>
      </c>
      <c r="J40" s="38">
        <v>0.02</v>
      </c>
      <c r="K40" s="22"/>
      <c r="L40" s="22"/>
      <c r="M40" s="22"/>
      <c r="N40" s="22"/>
      <c r="O40" s="22"/>
      <c r="P40" s="22"/>
    </row>
    <row r="41" spans="1:16" ht="39" customHeight="1" x14ac:dyDescent="0.2">
      <c r="A41" s="22"/>
      <c r="B41" s="35"/>
      <c r="C41" s="1218" t="s">
        <v>566</v>
      </c>
      <c r="D41" s="1219"/>
      <c r="E41" s="1220"/>
      <c r="F41" s="36">
        <v>0.01</v>
      </c>
      <c r="G41" s="37">
        <v>0</v>
      </c>
      <c r="H41" s="37">
        <v>0</v>
      </c>
      <c r="I41" s="37">
        <v>0.01</v>
      </c>
      <c r="J41" s="38">
        <v>0.01</v>
      </c>
      <c r="K41" s="22"/>
      <c r="L41" s="22"/>
      <c r="M41" s="22"/>
      <c r="N41" s="22"/>
      <c r="O41" s="22"/>
      <c r="P41" s="22"/>
    </row>
    <row r="42" spans="1:16" ht="39" customHeight="1" x14ac:dyDescent="0.2">
      <c r="A42" s="22"/>
      <c r="B42" s="39"/>
      <c r="C42" s="1218" t="s">
        <v>567</v>
      </c>
      <c r="D42" s="1219"/>
      <c r="E42" s="1220"/>
      <c r="F42" s="36" t="s">
        <v>509</v>
      </c>
      <c r="G42" s="37" t="s">
        <v>509</v>
      </c>
      <c r="H42" s="37" t="s">
        <v>509</v>
      </c>
      <c r="I42" s="37" t="s">
        <v>509</v>
      </c>
      <c r="J42" s="38" t="s">
        <v>509</v>
      </c>
      <c r="K42" s="22"/>
      <c r="L42" s="22"/>
      <c r="M42" s="22"/>
      <c r="N42" s="22"/>
      <c r="O42" s="22"/>
      <c r="P42" s="22"/>
    </row>
    <row r="43" spans="1:16" ht="39" customHeight="1" thickBot="1" x14ac:dyDescent="0.25">
      <c r="A43" s="22"/>
      <c r="B43" s="40"/>
      <c r="C43" s="1221" t="s">
        <v>568</v>
      </c>
      <c r="D43" s="1222"/>
      <c r="E43" s="1223"/>
      <c r="F43" s="41">
        <v>0</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5yog8ZiIZyT7/GeN6SJJT4GYdOi5pn4deA+yCZ9sR2Yz8zQhSwQPHE7hmSucdXk/Skf7PWcfXnBv8cJpHZp2kw==" saltValue="b8nchBnN6A9nAFONhBYXu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2">
      <c r="A45" s="48"/>
      <c r="B45" s="1234" t="s">
        <v>11</v>
      </c>
      <c r="C45" s="1235"/>
      <c r="D45" s="58"/>
      <c r="E45" s="1240" t="s">
        <v>12</v>
      </c>
      <c r="F45" s="1240"/>
      <c r="G45" s="1240"/>
      <c r="H45" s="1240"/>
      <c r="I45" s="1240"/>
      <c r="J45" s="1241"/>
      <c r="K45" s="59">
        <v>2381</v>
      </c>
      <c r="L45" s="60">
        <v>2335</v>
      </c>
      <c r="M45" s="60">
        <v>2245</v>
      </c>
      <c r="N45" s="60">
        <v>2188</v>
      </c>
      <c r="O45" s="61">
        <v>2207</v>
      </c>
      <c r="P45" s="48"/>
      <c r="Q45" s="48"/>
      <c r="R45" s="48"/>
      <c r="S45" s="48"/>
      <c r="T45" s="48"/>
      <c r="U45" s="48"/>
    </row>
    <row r="46" spans="1:21" ht="30.75" customHeight="1" x14ac:dyDescent="0.2">
      <c r="A46" s="48"/>
      <c r="B46" s="1236"/>
      <c r="C46" s="1237"/>
      <c r="D46" s="62"/>
      <c r="E46" s="1228" t="s">
        <v>13</v>
      </c>
      <c r="F46" s="1228"/>
      <c r="G46" s="1228"/>
      <c r="H46" s="1228"/>
      <c r="I46" s="1228"/>
      <c r="J46" s="1229"/>
      <c r="K46" s="63" t="s">
        <v>509</v>
      </c>
      <c r="L46" s="64" t="s">
        <v>509</v>
      </c>
      <c r="M46" s="64" t="s">
        <v>509</v>
      </c>
      <c r="N46" s="64" t="s">
        <v>509</v>
      </c>
      <c r="O46" s="65" t="s">
        <v>509</v>
      </c>
      <c r="P46" s="48"/>
      <c r="Q46" s="48"/>
      <c r="R46" s="48"/>
      <c r="S46" s="48"/>
      <c r="T46" s="48"/>
      <c r="U46" s="48"/>
    </row>
    <row r="47" spans="1:21" ht="30.75" customHeight="1" x14ac:dyDescent="0.2">
      <c r="A47" s="48"/>
      <c r="B47" s="1236"/>
      <c r="C47" s="1237"/>
      <c r="D47" s="62"/>
      <c r="E47" s="1228" t="s">
        <v>14</v>
      </c>
      <c r="F47" s="1228"/>
      <c r="G47" s="1228"/>
      <c r="H47" s="1228"/>
      <c r="I47" s="1228"/>
      <c r="J47" s="1229"/>
      <c r="K47" s="63" t="s">
        <v>509</v>
      </c>
      <c r="L47" s="64" t="s">
        <v>509</v>
      </c>
      <c r="M47" s="64" t="s">
        <v>509</v>
      </c>
      <c r="N47" s="64" t="s">
        <v>509</v>
      </c>
      <c r="O47" s="65" t="s">
        <v>509</v>
      </c>
      <c r="P47" s="48"/>
      <c r="Q47" s="48"/>
      <c r="R47" s="48"/>
      <c r="S47" s="48"/>
      <c r="T47" s="48"/>
      <c r="U47" s="48"/>
    </row>
    <row r="48" spans="1:21" ht="30.75" customHeight="1" x14ac:dyDescent="0.2">
      <c r="A48" s="48"/>
      <c r="B48" s="1236"/>
      <c r="C48" s="1237"/>
      <c r="D48" s="62"/>
      <c r="E48" s="1228" t="s">
        <v>15</v>
      </c>
      <c r="F48" s="1228"/>
      <c r="G48" s="1228"/>
      <c r="H48" s="1228"/>
      <c r="I48" s="1228"/>
      <c r="J48" s="1229"/>
      <c r="K48" s="63">
        <v>735</v>
      </c>
      <c r="L48" s="64">
        <v>724</v>
      </c>
      <c r="M48" s="64">
        <v>756</v>
      </c>
      <c r="N48" s="64">
        <v>710</v>
      </c>
      <c r="O48" s="65">
        <v>591</v>
      </c>
      <c r="P48" s="48"/>
      <c r="Q48" s="48"/>
      <c r="R48" s="48"/>
      <c r="S48" s="48"/>
      <c r="T48" s="48"/>
      <c r="U48" s="48"/>
    </row>
    <row r="49" spans="1:21" ht="30.75" customHeight="1" x14ac:dyDescent="0.2">
      <c r="A49" s="48"/>
      <c r="B49" s="1236"/>
      <c r="C49" s="1237"/>
      <c r="D49" s="62"/>
      <c r="E49" s="1228" t="s">
        <v>16</v>
      </c>
      <c r="F49" s="1228"/>
      <c r="G49" s="1228"/>
      <c r="H49" s="1228"/>
      <c r="I49" s="1228"/>
      <c r="J49" s="1229"/>
      <c r="K49" s="63">
        <v>97</v>
      </c>
      <c r="L49" s="64">
        <v>97</v>
      </c>
      <c r="M49" s="64">
        <v>110</v>
      </c>
      <c r="N49" s="64">
        <v>112</v>
      </c>
      <c r="O49" s="65">
        <v>136</v>
      </c>
      <c r="P49" s="48"/>
      <c r="Q49" s="48"/>
      <c r="R49" s="48"/>
      <c r="S49" s="48"/>
      <c r="T49" s="48"/>
      <c r="U49" s="48"/>
    </row>
    <row r="50" spans="1:21" ht="30.75" customHeight="1" x14ac:dyDescent="0.2">
      <c r="A50" s="48"/>
      <c r="B50" s="1236"/>
      <c r="C50" s="1237"/>
      <c r="D50" s="62"/>
      <c r="E50" s="1228" t="s">
        <v>17</v>
      </c>
      <c r="F50" s="1228"/>
      <c r="G50" s="1228"/>
      <c r="H50" s="1228"/>
      <c r="I50" s="1228"/>
      <c r="J50" s="1229"/>
      <c r="K50" s="63">
        <v>4</v>
      </c>
      <c r="L50" s="64">
        <v>15</v>
      </c>
      <c r="M50" s="64">
        <v>15</v>
      </c>
      <c r="N50" s="64">
        <v>15</v>
      </c>
      <c r="O50" s="65">
        <v>17</v>
      </c>
      <c r="P50" s="48"/>
      <c r="Q50" s="48"/>
      <c r="R50" s="48"/>
      <c r="S50" s="48"/>
      <c r="T50" s="48"/>
      <c r="U50" s="48"/>
    </row>
    <row r="51" spans="1:21" ht="30.75" customHeight="1" x14ac:dyDescent="0.2">
      <c r="A51" s="48"/>
      <c r="B51" s="1238"/>
      <c r="C51" s="1239"/>
      <c r="D51" s="66"/>
      <c r="E51" s="1228" t="s">
        <v>18</v>
      </c>
      <c r="F51" s="1228"/>
      <c r="G51" s="1228"/>
      <c r="H51" s="1228"/>
      <c r="I51" s="1228"/>
      <c r="J51" s="1229"/>
      <c r="K51" s="63" t="s">
        <v>509</v>
      </c>
      <c r="L51" s="64" t="s">
        <v>509</v>
      </c>
      <c r="M51" s="64" t="s">
        <v>509</v>
      </c>
      <c r="N51" s="64" t="s">
        <v>509</v>
      </c>
      <c r="O51" s="65" t="s">
        <v>509</v>
      </c>
      <c r="P51" s="48"/>
      <c r="Q51" s="48"/>
      <c r="R51" s="48"/>
      <c r="S51" s="48"/>
      <c r="T51" s="48"/>
      <c r="U51" s="48"/>
    </row>
    <row r="52" spans="1:21" ht="30.75" customHeight="1" x14ac:dyDescent="0.2">
      <c r="A52" s="48"/>
      <c r="B52" s="1226" t="s">
        <v>19</v>
      </c>
      <c r="C52" s="1227"/>
      <c r="D52" s="66"/>
      <c r="E52" s="1228" t="s">
        <v>20</v>
      </c>
      <c r="F52" s="1228"/>
      <c r="G52" s="1228"/>
      <c r="H52" s="1228"/>
      <c r="I52" s="1228"/>
      <c r="J52" s="1229"/>
      <c r="K52" s="63">
        <v>2150</v>
      </c>
      <c r="L52" s="64">
        <v>2179</v>
      </c>
      <c r="M52" s="64">
        <v>2103</v>
      </c>
      <c r="N52" s="64">
        <v>2060</v>
      </c>
      <c r="O52" s="65">
        <v>2080</v>
      </c>
      <c r="P52" s="48"/>
      <c r="Q52" s="48"/>
      <c r="R52" s="48"/>
      <c r="S52" s="48"/>
      <c r="T52" s="48"/>
      <c r="U52" s="48"/>
    </row>
    <row r="53" spans="1:21" ht="30.75" customHeight="1" thickBot="1" x14ac:dyDescent="0.25">
      <c r="A53" s="48"/>
      <c r="B53" s="1230" t="s">
        <v>21</v>
      </c>
      <c r="C53" s="1231"/>
      <c r="D53" s="67"/>
      <c r="E53" s="1232" t="s">
        <v>22</v>
      </c>
      <c r="F53" s="1232"/>
      <c r="G53" s="1232"/>
      <c r="H53" s="1232"/>
      <c r="I53" s="1232"/>
      <c r="J53" s="1233"/>
      <c r="K53" s="68">
        <v>1067</v>
      </c>
      <c r="L53" s="69">
        <v>992</v>
      </c>
      <c r="M53" s="69">
        <v>1023</v>
      </c>
      <c r="N53" s="69">
        <v>965</v>
      </c>
      <c r="O53" s="70">
        <v>871</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iCGPMRpG2e9qOO56yTRnB/Tugp/o3GpOJ2NTbzlKbpsnPy8gTXAT7SnvyEBJ+BY4VYTBkVJ+V3p0eQerdFWTsw==" saltValue="DVvFC+hb78dZh493ArsHc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9</v>
      </c>
    </row>
    <row r="40" spans="2:13" ht="27.75" customHeight="1" thickBot="1" x14ac:dyDescent="0.25">
      <c r="B40" s="74" t="s">
        <v>10</v>
      </c>
      <c r="C40" s="75"/>
      <c r="D40" s="75"/>
      <c r="E40" s="76"/>
      <c r="F40" s="76"/>
      <c r="G40" s="76"/>
      <c r="H40" s="77" t="s">
        <v>2</v>
      </c>
      <c r="I40" s="78" t="s">
        <v>552</v>
      </c>
      <c r="J40" s="79" t="s">
        <v>553</v>
      </c>
      <c r="K40" s="79" t="s">
        <v>554</v>
      </c>
      <c r="L40" s="79" t="s">
        <v>555</v>
      </c>
      <c r="M40" s="80" t="s">
        <v>556</v>
      </c>
    </row>
    <row r="41" spans="2:13" ht="27.75" customHeight="1" x14ac:dyDescent="0.2">
      <c r="B41" s="1254" t="s">
        <v>24</v>
      </c>
      <c r="C41" s="1255"/>
      <c r="D41" s="81"/>
      <c r="E41" s="1256" t="s">
        <v>25</v>
      </c>
      <c r="F41" s="1256"/>
      <c r="G41" s="1256"/>
      <c r="H41" s="1257"/>
      <c r="I41" s="82">
        <v>21578</v>
      </c>
      <c r="J41" s="83">
        <v>20904</v>
      </c>
      <c r="K41" s="83">
        <v>21094</v>
      </c>
      <c r="L41" s="83">
        <v>23732</v>
      </c>
      <c r="M41" s="84">
        <v>25009</v>
      </c>
    </row>
    <row r="42" spans="2:13" ht="27.75" customHeight="1" x14ac:dyDescent="0.2">
      <c r="B42" s="1244"/>
      <c r="C42" s="1245"/>
      <c r="D42" s="85"/>
      <c r="E42" s="1248" t="s">
        <v>26</v>
      </c>
      <c r="F42" s="1248"/>
      <c r="G42" s="1248"/>
      <c r="H42" s="1249"/>
      <c r="I42" s="86">
        <v>290</v>
      </c>
      <c r="J42" s="87">
        <v>276</v>
      </c>
      <c r="K42" s="87">
        <v>261</v>
      </c>
      <c r="L42" s="87">
        <v>246</v>
      </c>
      <c r="M42" s="88">
        <v>231</v>
      </c>
    </row>
    <row r="43" spans="2:13" ht="27.75" customHeight="1" x14ac:dyDescent="0.2">
      <c r="B43" s="1244"/>
      <c r="C43" s="1245"/>
      <c r="D43" s="85"/>
      <c r="E43" s="1248" t="s">
        <v>27</v>
      </c>
      <c r="F43" s="1248"/>
      <c r="G43" s="1248"/>
      <c r="H43" s="1249"/>
      <c r="I43" s="86">
        <v>11390</v>
      </c>
      <c r="J43" s="87">
        <v>11265</v>
      </c>
      <c r="K43" s="87">
        <v>11076</v>
      </c>
      <c r="L43" s="87">
        <v>10701</v>
      </c>
      <c r="M43" s="88">
        <v>9862</v>
      </c>
    </row>
    <row r="44" spans="2:13" ht="27.75" customHeight="1" x14ac:dyDescent="0.2">
      <c r="B44" s="1244"/>
      <c r="C44" s="1245"/>
      <c r="D44" s="85"/>
      <c r="E44" s="1248" t="s">
        <v>28</v>
      </c>
      <c r="F44" s="1248"/>
      <c r="G44" s="1248"/>
      <c r="H44" s="1249"/>
      <c r="I44" s="86">
        <v>989</v>
      </c>
      <c r="J44" s="87">
        <v>1080</v>
      </c>
      <c r="K44" s="87">
        <v>1667</v>
      </c>
      <c r="L44" s="87">
        <v>2277</v>
      </c>
      <c r="M44" s="88">
        <v>2167</v>
      </c>
    </row>
    <row r="45" spans="2:13" ht="27.75" customHeight="1" x14ac:dyDescent="0.2">
      <c r="B45" s="1244"/>
      <c r="C45" s="1245"/>
      <c r="D45" s="85"/>
      <c r="E45" s="1248" t="s">
        <v>29</v>
      </c>
      <c r="F45" s="1248"/>
      <c r="G45" s="1248"/>
      <c r="H45" s="1249"/>
      <c r="I45" s="86">
        <v>3247</v>
      </c>
      <c r="J45" s="87">
        <v>3083</v>
      </c>
      <c r="K45" s="87">
        <v>3104</v>
      </c>
      <c r="L45" s="87">
        <v>3044</v>
      </c>
      <c r="M45" s="88">
        <v>2851</v>
      </c>
    </row>
    <row r="46" spans="2:13" ht="27.75" customHeight="1" x14ac:dyDescent="0.2">
      <c r="B46" s="1244"/>
      <c r="C46" s="1245"/>
      <c r="D46" s="89"/>
      <c r="E46" s="1248" t="s">
        <v>30</v>
      </c>
      <c r="F46" s="1248"/>
      <c r="G46" s="1248"/>
      <c r="H46" s="1249"/>
      <c r="I46" s="86">
        <v>50</v>
      </c>
      <c r="J46" s="87">
        <v>15</v>
      </c>
      <c r="K46" s="87">
        <v>11</v>
      </c>
      <c r="L46" s="87">
        <v>8</v>
      </c>
      <c r="M46" s="88">
        <v>6</v>
      </c>
    </row>
    <row r="47" spans="2:13" ht="27.75" customHeight="1" x14ac:dyDescent="0.2">
      <c r="B47" s="1244"/>
      <c r="C47" s="1245"/>
      <c r="D47" s="90"/>
      <c r="E47" s="1258" t="s">
        <v>31</v>
      </c>
      <c r="F47" s="1259"/>
      <c r="G47" s="1259"/>
      <c r="H47" s="1260"/>
      <c r="I47" s="86" t="s">
        <v>509</v>
      </c>
      <c r="J47" s="87" t="s">
        <v>509</v>
      </c>
      <c r="K47" s="87" t="s">
        <v>509</v>
      </c>
      <c r="L47" s="87" t="s">
        <v>509</v>
      </c>
      <c r="M47" s="88" t="s">
        <v>509</v>
      </c>
    </row>
    <row r="48" spans="2:13" ht="27.75" customHeight="1" x14ac:dyDescent="0.2">
      <c r="B48" s="1244"/>
      <c r="C48" s="1245"/>
      <c r="D48" s="85"/>
      <c r="E48" s="1248" t="s">
        <v>32</v>
      </c>
      <c r="F48" s="1248"/>
      <c r="G48" s="1248"/>
      <c r="H48" s="1249"/>
      <c r="I48" s="86" t="s">
        <v>509</v>
      </c>
      <c r="J48" s="87" t="s">
        <v>509</v>
      </c>
      <c r="K48" s="87" t="s">
        <v>509</v>
      </c>
      <c r="L48" s="87" t="s">
        <v>509</v>
      </c>
      <c r="M48" s="88" t="s">
        <v>509</v>
      </c>
    </row>
    <row r="49" spans="2:13" ht="27.75" customHeight="1" x14ac:dyDescent="0.2">
      <c r="B49" s="1246"/>
      <c r="C49" s="1247"/>
      <c r="D49" s="85"/>
      <c r="E49" s="1248" t="s">
        <v>33</v>
      </c>
      <c r="F49" s="1248"/>
      <c r="G49" s="1248"/>
      <c r="H49" s="1249"/>
      <c r="I49" s="86" t="s">
        <v>509</v>
      </c>
      <c r="J49" s="87" t="s">
        <v>509</v>
      </c>
      <c r="K49" s="87" t="s">
        <v>509</v>
      </c>
      <c r="L49" s="87" t="s">
        <v>509</v>
      </c>
      <c r="M49" s="88" t="s">
        <v>509</v>
      </c>
    </row>
    <row r="50" spans="2:13" ht="27.75" customHeight="1" x14ac:dyDescent="0.2">
      <c r="B50" s="1242" t="s">
        <v>34</v>
      </c>
      <c r="C50" s="1243"/>
      <c r="D50" s="91"/>
      <c r="E50" s="1248" t="s">
        <v>35</v>
      </c>
      <c r="F50" s="1248"/>
      <c r="G50" s="1248"/>
      <c r="H50" s="1249"/>
      <c r="I50" s="86">
        <v>4507</v>
      </c>
      <c r="J50" s="87">
        <v>4522</v>
      </c>
      <c r="K50" s="87">
        <v>4601</v>
      </c>
      <c r="L50" s="87">
        <v>4675</v>
      </c>
      <c r="M50" s="88">
        <v>4965</v>
      </c>
    </row>
    <row r="51" spans="2:13" ht="27.75" customHeight="1" x14ac:dyDescent="0.2">
      <c r="B51" s="1244"/>
      <c r="C51" s="1245"/>
      <c r="D51" s="85"/>
      <c r="E51" s="1248" t="s">
        <v>36</v>
      </c>
      <c r="F51" s="1248"/>
      <c r="G51" s="1248"/>
      <c r="H51" s="1249"/>
      <c r="I51" s="86">
        <v>2115</v>
      </c>
      <c r="J51" s="87">
        <v>1936</v>
      </c>
      <c r="K51" s="87">
        <v>1814</v>
      </c>
      <c r="L51" s="87">
        <v>1638</v>
      </c>
      <c r="M51" s="88">
        <v>1774</v>
      </c>
    </row>
    <row r="52" spans="2:13" ht="27.75" customHeight="1" x14ac:dyDescent="0.2">
      <c r="B52" s="1246"/>
      <c r="C52" s="1247"/>
      <c r="D52" s="85"/>
      <c r="E52" s="1248" t="s">
        <v>37</v>
      </c>
      <c r="F52" s="1248"/>
      <c r="G52" s="1248"/>
      <c r="H52" s="1249"/>
      <c r="I52" s="86">
        <v>20486</v>
      </c>
      <c r="J52" s="87">
        <v>20255</v>
      </c>
      <c r="K52" s="87">
        <v>20792</v>
      </c>
      <c r="L52" s="87">
        <v>22821</v>
      </c>
      <c r="M52" s="88">
        <v>23053</v>
      </c>
    </row>
    <row r="53" spans="2:13" ht="27.75" customHeight="1" thickBot="1" x14ac:dyDescent="0.25">
      <c r="B53" s="1250" t="s">
        <v>38</v>
      </c>
      <c r="C53" s="1251"/>
      <c r="D53" s="92"/>
      <c r="E53" s="1252" t="s">
        <v>39</v>
      </c>
      <c r="F53" s="1252"/>
      <c r="G53" s="1252"/>
      <c r="H53" s="1253"/>
      <c r="I53" s="93">
        <v>10438</v>
      </c>
      <c r="J53" s="94">
        <v>9909</v>
      </c>
      <c r="K53" s="94">
        <v>10007</v>
      </c>
      <c r="L53" s="94">
        <v>10874</v>
      </c>
      <c r="M53" s="95">
        <v>10334</v>
      </c>
    </row>
    <row r="54" spans="2:13" ht="27.75" customHeight="1" x14ac:dyDescent="0.2">
      <c r="B54" s="96" t="s">
        <v>40</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3aNLZpedCvzUB+STlSGwTda5QKvTBx/rjxRGkby+lzQrwILEExA1UdKalbBKJhCPsamqzYl75aTBu4Wka4cDpg==" saltValue="zcvC3lpiKbWH1iDDMXySW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00" t="s">
        <v>41</v>
      </c>
    </row>
    <row r="54" spans="2:8" ht="29.25" customHeight="1" thickBot="1" x14ac:dyDescent="0.3">
      <c r="B54" s="101" t="s">
        <v>1</v>
      </c>
      <c r="C54" s="102"/>
      <c r="D54" s="102"/>
      <c r="E54" s="103" t="s">
        <v>2</v>
      </c>
      <c r="F54" s="104" t="s">
        <v>554</v>
      </c>
      <c r="G54" s="104" t="s">
        <v>555</v>
      </c>
      <c r="H54" s="105" t="s">
        <v>556</v>
      </c>
    </row>
    <row r="55" spans="2:8" ht="52.5" customHeight="1" x14ac:dyDescent="0.2">
      <c r="B55" s="106"/>
      <c r="C55" s="1269" t="s">
        <v>42</v>
      </c>
      <c r="D55" s="1269"/>
      <c r="E55" s="1270"/>
      <c r="F55" s="107">
        <v>2764</v>
      </c>
      <c r="G55" s="107">
        <v>2765</v>
      </c>
      <c r="H55" s="108">
        <v>2766</v>
      </c>
    </row>
    <row r="56" spans="2:8" ht="52.5" customHeight="1" x14ac:dyDescent="0.2">
      <c r="B56" s="109"/>
      <c r="C56" s="1271" t="s">
        <v>43</v>
      </c>
      <c r="D56" s="1271"/>
      <c r="E56" s="1272"/>
      <c r="F56" s="110">
        <v>803</v>
      </c>
      <c r="G56" s="110">
        <v>803</v>
      </c>
      <c r="H56" s="111">
        <v>803</v>
      </c>
    </row>
    <row r="57" spans="2:8" ht="53.25" customHeight="1" x14ac:dyDescent="0.2">
      <c r="B57" s="109"/>
      <c r="C57" s="1273" t="s">
        <v>44</v>
      </c>
      <c r="D57" s="1273"/>
      <c r="E57" s="1274"/>
      <c r="F57" s="112">
        <v>1314</v>
      </c>
      <c r="G57" s="112">
        <v>1722</v>
      </c>
      <c r="H57" s="113">
        <v>2173</v>
      </c>
    </row>
    <row r="58" spans="2:8" ht="45.75" customHeight="1" x14ac:dyDescent="0.2">
      <c r="B58" s="114"/>
      <c r="C58" s="1261" t="s">
        <v>582</v>
      </c>
      <c r="D58" s="1262"/>
      <c r="E58" s="1263"/>
      <c r="F58" s="115">
        <v>700</v>
      </c>
      <c r="G58" s="115">
        <v>1050</v>
      </c>
      <c r="H58" s="116">
        <v>1357</v>
      </c>
    </row>
    <row r="59" spans="2:8" ht="45.75" customHeight="1" x14ac:dyDescent="0.2">
      <c r="B59" s="114"/>
      <c r="C59" s="1261" t="s">
        <v>583</v>
      </c>
      <c r="D59" s="1262"/>
      <c r="E59" s="1263"/>
      <c r="F59" s="115">
        <v>453</v>
      </c>
      <c r="G59" s="115">
        <v>453</v>
      </c>
      <c r="H59" s="116">
        <v>453</v>
      </c>
    </row>
    <row r="60" spans="2:8" ht="45.75" customHeight="1" x14ac:dyDescent="0.2">
      <c r="B60" s="114"/>
      <c r="C60" s="1261" t="s">
        <v>584</v>
      </c>
      <c r="D60" s="1262"/>
      <c r="E60" s="1263"/>
      <c r="F60" s="115">
        <v>0</v>
      </c>
      <c r="G60" s="115">
        <v>170</v>
      </c>
      <c r="H60" s="116">
        <v>310</v>
      </c>
    </row>
    <row r="61" spans="2:8" ht="45.75" customHeight="1" x14ac:dyDescent="0.2">
      <c r="B61" s="114"/>
      <c r="C61" s="1261" t="s">
        <v>585</v>
      </c>
      <c r="D61" s="1262"/>
      <c r="E61" s="1263"/>
      <c r="F61" s="115">
        <v>22</v>
      </c>
      <c r="G61" s="115">
        <v>23</v>
      </c>
      <c r="H61" s="116">
        <v>24</v>
      </c>
    </row>
    <row r="62" spans="2:8" ht="45.75" customHeight="1" thickBot="1" x14ac:dyDescent="0.25">
      <c r="B62" s="117"/>
      <c r="C62" s="1264" t="s">
        <v>586</v>
      </c>
      <c r="D62" s="1265"/>
      <c r="E62" s="1266"/>
      <c r="F62" s="118">
        <v>16</v>
      </c>
      <c r="G62" s="118">
        <v>16</v>
      </c>
      <c r="H62" s="119">
        <v>16</v>
      </c>
    </row>
    <row r="63" spans="2:8" ht="52.5" customHeight="1" thickBot="1" x14ac:dyDescent="0.25">
      <c r="B63" s="120"/>
      <c r="C63" s="1267" t="s">
        <v>45</v>
      </c>
      <c r="D63" s="1267"/>
      <c r="E63" s="1268"/>
      <c r="F63" s="121">
        <v>4880</v>
      </c>
      <c r="G63" s="121">
        <v>5290</v>
      </c>
      <c r="H63" s="122">
        <v>5742</v>
      </c>
    </row>
    <row r="64" spans="2:8" ht="15" customHeight="1" x14ac:dyDescent="0.2"/>
    <row r="65" ht="0" hidden="1" customHeight="1" x14ac:dyDescent="0.2"/>
    <row r="66" ht="0" hidden="1" customHeight="1" x14ac:dyDescent="0.2"/>
  </sheetData>
  <sheetProtection algorithmName="SHA-512" hashValue="bxXN/YObuUNlsthUhVnrGRrbt61XvMp3znLdzW+EmMcEtdTFpR9rGBLSlL8Nfe5ZKkYzvlt642wAjyaob4catA==" saltValue="Yril6Xg0afYOH1wH5imO4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5" zoomScaleNormal="75" zoomScaleSheetLayoutView="55" workbookViewId="0"/>
  </sheetViews>
  <sheetFormatPr defaultColWidth="0" defaultRowHeight="13.5" customHeight="1" zeroHeight="1" x14ac:dyDescent="0.2"/>
  <cols>
    <col min="1" max="1" width="6.33203125" style="367" customWidth="1"/>
    <col min="2" max="107" width="2.44140625" style="367" customWidth="1"/>
    <col min="108" max="108" width="6.109375" style="375" customWidth="1"/>
    <col min="109" max="109" width="5.88671875" style="374" customWidth="1"/>
    <col min="110" max="110" width="19.109375" style="367" hidden="1"/>
    <col min="111" max="115" width="12.6640625" style="367" hidden="1"/>
    <col min="116" max="349" width="8.6640625" style="367" hidden="1"/>
    <col min="350" max="355" width="14.88671875" style="367" hidden="1"/>
    <col min="356" max="357" width="15.88671875" style="367" hidden="1"/>
    <col min="358" max="363" width="16.109375" style="367" hidden="1"/>
    <col min="364" max="364" width="6.109375" style="367" hidden="1"/>
    <col min="365" max="365" width="3" style="367" hidden="1"/>
    <col min="366" max="605" width="8.6640625" style="367" hidden="1"/>
    <col min="606" max="611" width="14.88671875" style="367" hidden="1"/>
    <col min="612" max="613" width="15.88671875" style="367" hidden="1"/>
    <col min="614" max="619" width="16.109375" style="367" hidden="1"/>
    <col min="620" max="620" width="6.109375" style="367" hidden="1"/>
    <col min="621" max="621" width="3" style="367" hidden="1"/>
    <col min="622" max="861" width="8.6640625" style="367" hidden="1"/>
    <col min="862" max="867" width="14.88671875" style="367" hidden="1"/>
    <col min="868" max="869" width="15.88671875" style="367" hidden="1"/>
    <col min="870" max="875" width="16.109375" style="367" hidden="1"/>
    <col min="876" max="876" width="6.109375" style="367" hidden="1"/>
    <col min="877" max="877" width="3" style="367" hidden="1"/>
    <col min="878" max="1117" width="8.6640625" style="367" hidden="1"/>
    <col min="1118" max="1123" width="14.88671875" style="367" hidden="1"/>
    <col min="1124" max="1125" width="15.88671875" style="367" hidden="1"/>
    <col min="1126" max="1131" width="16.109375" style="367" hidden="1"/>
    <col min="1132" max="1132" width="6.109375" style="367" hidden="1"/>
    <col min="1133" max="1133" width="3" style="367" hidden="1"/>
    <col min="1134" max="1373" width="8.6640625" style="367" hidden="1"/>
    <col min="1374" max="1379" width="14.88671875" style="367" hidden="1"/>
    <col min="1380" max="1381" width="15.88671875" style="367" hidden="1"/>
    <col min="1382" max="1387" width="16.109375" style="367" hidden="1"/>
    <col min="1388" max="1388" width="6.109375" style="367" hidden="1"/>
    <col min="1389" max="1389" width="3" style="367" hidden="1"/>
    <col min="1390" max="1629" width="8.6640625" style="367" hidden="1"/>
    <col min="1630" max="1635" width="14.88671875" style="367" hidden="1"/>
    <col min="1636" max="1637" width="15.88671875" style="367" hidden="1"/>
    <col min="1638" max="1643" width="16.109375" style="367" hidden="1"/>
    <col min="1644" max="1644" width="6.109375" style="367" hidden="1"/>
    <col min="1645" max="1645" width="3" style="367" hidden="1"/>
    <col min="1646" max="1885" width="8.6640625" style="367" hidden="1"/>
    <col min="1886" max="1891" width="14.88671875" style="367" hidden="1"/>
    <col min="1892" max="1893" width="15.88671875" style="367" hidden="1"/>
    <col min="1894" max="1899" width="16.109375" style="367" hidden="1"/>
    <col min="1900" max="1900" width="6.109375" style="367" hidden="1"/>
    <col min="1901" max="1901" width="3" style="367" hidden="1"/>
    <col min="1902" max="2141" width="8.6640625" style="367" hidden="1"/>
    <col min="2142" max="2147" width="14.88671875" style="367" hidden="1"/>
    <col min="2148" max="2149" width="15.88671875" style="367" hidden="1"/>
    <col min="2150" max="2155" width="16.109375" style="367" hidden="1"/>
    <col min="2156" max="2156" width="6.109375" style="367" hidden="1"/>
    <col min="2157" max="2157" width="3" style="367" hidden="1"/>
    <col min="2158" max="2397" width="8.6640625" style="367" hidden="1"/>
    <col min="2398" max="2403" width="14.88671875" style="367" hidden="1"/>
    <col min="2404" max="2405" width="15.88671875" style="367" hidden="1"/>
    <col min="2406" max="2411" width="16.109375" style="367" hidden="1"/>
    <col min="2412" max="2412" width="6.109375" style="367" hidden="1"/>
    <col min="2413" max="2413" width="3" style="367" hidden="1"/>
    <col min="2414" max="2653" width="8.6640625" style="367" hidden="1"/>
    <col min="2654" max="2659" width="14.88671875" style="367" hidden="1"/>
    <col min="2660" max="2661" width="15.88671875" style="367" hidden="1"/>
    <col min="2662" max="2667" width="16.109375" style="367" hidden="1"/>
    <col min="2668" max="2668" width="6.109375" style="367" hidden="1"/>
    <col min="2669" max="2669" width="3" style="367" hidden="1"/>
    <col min="2670" max="2909" width="8.6640625" style="367" hidden="1"/>
    <col min="2910" max="2915" width="14.88671875" style="367" hidden="1"/>
    <col min="2916" max="2917" width="15.88671875" style="367" hidden="1"/>
    <col min="2918" max="2923" width="16.109375" style="367" hidden="1"/>
    <col min="2924" max="2924" width="6.109375" style="367" hidden="1"/>
    <col min="2925" max="2925" width="3" style="367" hidden="1"/>
    <col min="2926" max="3165" width="8.6640625" style="367" hidden="1"/>
    <col min="3166" max="3171" width="14.88671875" style="367" hidden="1"/>
    <col min="3172" max="3173" width="15.88671875" style="367" hidden="1"/>
    <col min="3174" max="3179" width="16.109375" style="367" hidden="1"/>
    <col min="3180" max="3180" width="6.109375" style="367" hidden="1"/>
    <col min="3181" max="3181" width="3" style="367" hidden="1"/>
    <col min="3182" max="3421" width="8.6640625" style="367" hidden="1"/>
    <col min="3422" max="3427" width="14.88671875" style="367" hidden="1"/>
    <col min="3428" max="3429" width="15.88671875" style="367" hidden="1"/>
    <col min="3430" max="3435" width="16.109375" style="367" hidden="1"/>
    <col min="3436" max="3436" width="6.109375" style="367" hidden="1"/>
    <col min="3437" max="3437" width="3" style="367" hidden="1"/>
    <col min="3438" max="3677" width="8.6640625" style="367" hidden="1"/>
    <col min="3678" max="3683" width="14.88671875" style="367" hidden="1"/>
    <col min="3684" max="3685" width="15.88671875" style="367" hidden="1"/>
    <col min="3686" max="3691" width="16.109375" style="367" hidden="1"/>
    <col min="3692" max="3692" width="6.109375" style="367" hidden="1"/>
    <col min="3693" max="3693" width="3" style="367" hidden="1"/>
    <col min="3694" max="3933" width="8.6640625" style="367" hidden="1"/>
    <col min="3934" max="3939" width="14.88671875" style="367" hidden="1"/>
    <col min="3940" max="3941" width="15.88671875" style="367" hidden="1"/>
    <col min="3942" max="3947" width="16.109375" style="367" hidden="1"/>
    <col min="3948" max="3948" width="6.109375" style="367" hidden="1"/>
    <col min="3949" max="3949" width="3" style="367" hidden="1"/>
    <col min="3950" max="4189" width="8.6640625" style="367" hidden="1"/>
    <col min="4190" max="4195" width="14.88671875" style="367" hidden="1"/>
    <col min="4196" max="4197" width="15.88671875" style="367" hidden="1"/>
    <col min="4198" max="4203" width="16.109375" style="367" hidden="1"/>
    <col min="4204" max="4204" width="6.109375" style="367" hidden="1"/>
    <col min="4205" max="4205" width="3" style="367" hidden="1"/>
    <col min="4206" max="4445" width="8.6640625" style="367" hidden="1"/>
    <col min="4446" max="4451" width="14.88671875" style="367" hidden="1"/>
    <col min="4452" max="4453" width="15.88671875" style="367" hidden="1"/>
    <col min="4454" max="4459" width="16.109375" style="367" hidden="1"/>
    <col min="4460" max="4460" width="6.109375" style="367" hidden="1"/>
    <col min="4461" max="4461" width="3" style="367" hidden="1"/>
    <col min="4462" max="4701" width="8.6640625" style="367" hidden="1"/>
    <col min="4702" max="4707" width="14.88671875" style="367" hidden="1"/>
    <col min="4708" max="4709" width="15.88671875" style="367" hidden="1"/>
    <col min="4710" max="4715" width="16.109375" style="367" hidden="1"/>
    <col min="4716" max="4716" width="6.109375" style="367" hidden="1"/>
    <col min="4717" max="4717" width="3" style="367" hidden="1"/>
    <col min="4718" max="4957" width="8.6640625" style="367" hidden="1"/>
    <col min="4958" max="4963" width="14.88671875" style="367" hidden="1"/>
    <col min="4964" max="4965" width="15.88671875" style="367" hidden="1"/>
    <col min="4966" max="4971" width="16.109375" style="367" hidden="1"/>
    <col min="4972" max="4972" width="6.109375" style="367" hidden="1"/>
    <col min="4973" max="4973" width="3" style="367" hidden="1"/>
    <col min="4974" max="5213" width="8.6640625" style="367" hidden="1"/>
    <col min="5214" max="5219" width="14.88671875" style="367" hidden="1"/>
    <col min="5220" max="5221" width="15.88671875" style="367" hidden="1"/>
    <col min="5222" max="5227" width="16.109375" style="367" hidden="1"/>
    <col min="5228" max="5228" width="6.109375" style="367" hidden="1"/>
    <col min="5229" max="5229" width="3" style="367" hidden="1"/>
    <col min="5230" max="5469" width="8.6640625" style="367" hidden="1"/>
    <col min="5470" max="5475" width="14.88671875" style="367" hidden="1"/>
    <col min="5476" max="5477" width="15.88671875" style="367" hidden="1"/>
    <col min="5478" max="5483" width="16.109375" style="367" hidden="1"/>
    <col min="5484" max="5484" width="6.109375" style="367" hidden="1"/>
    <col min="5485" max="5485" width="3" style="367" hidden="1"/>
    <col min="5486" max="5725" width="8.6640625" style="367" hidden="1"/>
    <col min="5726" max="5731" width="14.88671875" style="367" hidden="1"/>
    <col min="5732" max="5733" width="15.88671875" style="367" hidden="1"/>
    <col min="5734" max="5739" width="16.109375" style="367" hidden="1"/>
    <col min="5740" max="5740" width="6.109375" style="367" hidden="1"/>
    <col min="5741" max="5741" width="3" style="367" hidden="1"/>
    <col min="5742" max="5981" width="8.6640625" style="367" hidden="1"/>
    <col min="5982" max="5987" width="14.88671875" style="367" hidden="1"/>
    <col min="5988" max="5989" width="15.88671875" style="367" hidden="1"/>
    <col min="5990" max="5995" width="16.109375" style="367" hidden="1"/>
    <col min="5996" max="5996" width="6.109375" style="367" hidden="1"/>
    <col min="5997" max="5997" width="3" style="367" hidden="1"/>
    <col min="5998" max="6237" width="8.6640625" style="367" hidden="1"/>
    <col min="6238" max="6243" width="14.88671875" style="367" hidden="1"/>
    <col min="6244" max="6245" width="15.88671875" style="367" hidden="1"/>
    <col min="6246" max="6251" width="16.109375" style="367" hidden="1"/>
    <col min="6252" max="6252" width="6.109375" style="367" hidden="1"/>
    <col min="6253" max="6253" width="3" style="367" hidden="1"/>
    <col min="6254" max="6493" width="8.6640625" style="367" hidden="1"/>
    <col min="6494" max="6499" width="14.88671875" style="367" hidden="1"/>
    <col min="6500" max="6501" width="15.88671875" style="367" hidden="1"/>
    <col min="6502" max="6507" width="16.109375" style="367" hidden="1"/>
    <col min="6508" max="6508" width="6.109375" style="367" hidden="1"/>
    <col min="6509" max="6509" width="3" style="367" hidden="1"/>
    <col min="6510" max="6749" width="8.6640625" style="367" hidden="1"/>
    <col min="6750" max="6755" width="14.88671875" style="367" hidden="1"/>
    <col min="6756" max="6757" width="15.88671875" style="367" hidden="1"/>
    <col min="6758" max="6763" width="16.109375" style="367" hidden="1"/>
    <col min="6764" max="6764" width="6.109375" style="367" hidden="1"/>
    <col min="6765" max="6765" width="3" style="367" hidden="1"/>
    <col min="6766" max="7005" width="8.6640625" style="367" hidden="1"/>
    <col min="7006" max="7011" width="14.88671875" style="367" hidden="1"/>
    <col min="7012" max="7013" width="15.88671875" style="367" hidden="1"/>
    <col min="7014" max="7019" width="16.109375" style="367" hidden="1"/>
    <col min="7020" max="7020" width="6.109375" style="367" hidden="1"/>
    <col min="7021" max="7021" width="3" style="367" hidden="1"/>
    <col min="7022" max="7261" width="8.6640625" style="367" hidden="1"/>
    <col min="7262" max="7267" width="14.88671875" style="367" hidden="1"/>
    <col min="7268" max="7269" width="15.88671875" style="367" hidden="1"/>
    <col min="7270" max="7275" width="16.109375" style="367" hidden="1"/>
    <col min="7276" max="7276" width="6.109375" style="367" hidden="1"/>
    <col min="7277" max="7277" width="3" style="367" hidden="1"/>
    <col min="7278" max="7517" width="8.6640625" style="367" hidden="1"/>
    <col min="7518" max="7523" width="14.88671875" style="367" hidden="1"/>
    <col min="7524" max="7525" width="15.88671875" style="367" hidden="1"/>
    <col min="7526" max="7531" width="16.109375" style="367" hidden="1"/>
    <col min="7532" max="7532" width="6.109375" style="367" hidden="1"/>
    <col min="7533" max="7533" width="3" style="367" hidden="1"/>
    <col min="7534" max="7773" width="8.6640625" style="367" hidden="1"/>
    <col min="7774" max="7779" width="14.88671875" style="367" hidden="1"/>
    <col min="7780" max="7781" width="15.88671875" style="367" hidden="1"/>
    <col min="7782" max="7787" width="16.109375" style="367" hidden="1"/>
    <col min="7788" max="7788" width="6.109375" style="367" hidden="1"/>
    <col min="7789" max="7789" width="3" style="367" hidden="1"/>
    <col min="7790" max="8029" width="8.6640625" style="367" hidden="1"/>
    <col min="8030" max="8035" width="14.88671875" style="367" hidden="1"/>
    <col min="8036" max="8037" width="15.88671875" style="367" hidden="1"/>
    <col min="8038" max="8043" width="16.109375" style="367" hidden="1"/>
    <col min="8044" max="8044" width="6.109375" style="367" hidden="1"/>
    <col min="8045" max="8045" width="3" style="367" hidden="1"/>
    <col min="8046" max="8285" width="8.6640625" style="367" hidden="1"/>
    <col min="8286" max="8291" width="14.88671875" style="367" hidden="1"/>
    <col min="8292" max="8293" width="15.88671875" style="367" hidden="1"/>
    <col min="8294" max="8299" width="16.109375" style="367" hidden="1"/>
    <col min="8300" max="8300" width="6.109375" style="367" hidden="1"/>
    <col min="8301" max="8301" width="3" style="367" hidden="1"/>
    <col min="8302" max="8541" width="8.6640625" style="367" hidden="1"/>
    <col min="8542" max="8547" width="14.88671875" style="367" hidden="1"/>
    <col min="8548" max="8549" width="15.88671875" style="367" hidden="1"/>
    <col min="8550" max="8555" width="16.109375" style="367" hidden="1"/>
    <col min="8556" max="8556" width="6.109375" style="367" hidden="1"/>
    <col min="8557" max="8557" width="3" style="367" hidden="1"/>
    <col min="8558" max="8797" width="8.6640625" style="367" hidden="1"/>
    <col min="8798" max="8803" width="14.88671875" style="367" hidden="1"/>
    <col min="8804" max="8805" width="15.88671875" style="367" hidden="1"/>
    <col min="8806" max="8811" width="16.109375" style="367" hidden="1"/>
    <col min="8812" max="8812" width="6.109375" style="367" hidden="1"/>
    <col min="8813" max="8813" width="3" style="367" hidden="1"/>
    <col min="8814" max="9053" width="8.6640625" style="367" hidden="1"/>
    <col min="9054" max="9059" width="14.88671875" style="367" hidden="1"/>
    <col min="9060" max="9061" width="15.88671875" style="367" hidden="1"/>
    <col min="9062" max="9067" width="16.109375" style="367" hidden="1"/>
    <col min="9068" max="9068" width="6.109375" style="367" hidden="1"/>
    <col min="9069" max="9069" width="3" style="367" hidden="1"/>
    <col min="9070" max="9309" width="8.6640625" style="367" hidden="1"/>
    <col min="9310" max="9315" width="14.88671875" style="367" hidden="1"/>
    <col min="9316" max="9317" width="15.88671875" style="367" hidden="1"/>
    <col min="9318" max="9323" width="16.109375" style="367" hidden="1"/>
    <col min="9324" max="9324" width="6.109375" style="367" hidden="1"/>
    <col min="9325" max="9325" width="3" style="367" hidden="1"/>
    <col min="9326" max="9565" width="8.6640625" style="367" hidden="1"/>
    <col min="9566" max="9571" width="14.88671875" style="367" hidden="1"/>
    <col min="9572" max="9573" width="15.88671875" style="367" hidden="1"/>
    <col min="9574" max="9579" width="16.109375" style="367" hidden="1"/>
    <col min="9580" max="9580" width="6.109375" style="367" hidden="1"/>
    <col min="9581" max="9581" width="3" style="367" hidden="1"/>
    <col min="9582" max="9821" width="8.6640625" style="367" hidden="1"/>
    <col min="9822" max="9827" width="14.88671875" style="367" hidden="1"/>
    <col min="9828" max="9829" width="15.88671875" style="367" hidden="1"/>
    <col min="9830" max="9835" width="16.109375" style="367" hidden="1"/>
    <col min="9836" max="9836" width="6.109375" style="367" hidden="1"/>
    <col min="9837" max="9837" width="3" style="367" hidden="1"/>
    <col min="9838" max="10077" width="8.6640625" style="367" hidden="1"/>
    <col min="10078" max="10083" width="14.88671875" style="367" hidden="1"/>
    <col min="10084" max="10085" width="15.88671875" style="367" hidden="1"/>
    <col min="10086" max="10091" width="16.109375" style="367" hidden="1"/>
    <col min="10092" max="10092" width="6.109375" style="367" hidden="1"/>
    <col min="10093" max="10093" width="3" style="367" hidden="1"/>
    <col min="10094" max="10333" width="8.6640625" style="367" hidden="1"/>
    <col min="10334" max="10339" width="14.88671875" style="367" hidden="1"/>
    <col min="10340" max="10341" width="15.88671875" style="367" hidden="1"/>
    <col min="10342" max="10347" width="16.109375" style="367" hidden="1"/>
    <col min="10348" max="10348" width="6.109375" style="367" hidden="1"/>
    <col min="10349" max="10349" width="3" style="367" hidden="1"/>
    <col min="10350" max="10589" width="8.6640625" style="367" hidden="1"/>
    <col min="10590" max="10595" width="14.88671875" style="367" hidden="1"/>
    <col min="10596" max="10597" width="15.88671875" style="367" hidden="1"/>
    <col min="10598" max="10603" width="16.109375" style="367" hidden="1"/>
    <col min="10604" max="10604" width="6.109375" style="367" hidden="1"/>
    <col min="10605" max="10605" width="3" style="367" hidden="1"/>
    <col min="10606" max="10845" width="8.6640625" style="367" hidden="1"/>
    <col min="10846" max="10851" width="14.88671875" style="367" hidden="1"/>
    <col min="10852" max="10853" width="15.88671875" style="367" hidden="1"/>
    <col min="10854" max="10859" width="16.109375" style="367" hidden="1"/>
    <col min="10860" max="10860" width="6.109375" style="367" hidden="1"/>
    <col min="10861" max="10861" width="3" style="367" hidden="1"/>
    <col min="10862" max="11101" width="8.6640625" style="367" hidden="1"/>
    <col min="11102" max="11107" width="14.88671875" style="367" hidden="1"/>
    <col min="11108" max="11109" width="15.88671875" style="367" hidden="1"/>
    <col min="11110" max="11115" width="16.109375" style="367" hidden="1"/>
    <col min="11116" max="11116" width="6.109375" style="367" hidden="1"/>
    <col min="11117" max="11117" width="3" style="367" hidden="1"/>
    <col min="11118" max="11357" width="8.6640625" style="367" hidden="1"/>
    <col min="11358" max="11363" width="14.88671875" style="367" hidden="1"/>
    <col min="11364" max="11365" width="15.88671875" style="367" hidden="1"/>
    <col min="11366" max="11371" width="16.109375" style="367" hidden="1"/>
    <col min="11372" max="11372" width="6.109375" style="367" hidden="1"/>
    <col min="11373" max="11373" width="3" style="367" hidden="1"/>
    <col min="11374" max="11613" width="8.6640625" style="367" hidden="1"/>
    <col min="11614" max="11619" width="14.88671875" style="367" hidden="1"/>
    <col min="11620" max="11621" width="15.88671875" style="367" hidden="1"/>
    <col min="11622" max="11627" width="16.109375" style="367" hidden="1"/>
    <col min="11628" max="11628" width="6.109375" style="367" hidden="1"/>
    <col min="11629" max="11629" width="3" style="367" hidden="1"/>
    <col min="11630" max="11869" width="8.6640625" style="367" hidden="1"/>
    <col min="11870" max="11875" width="14.88671875" style="367" hidden="1"/>
    <col min="11876" max="11877" width="15.88671875" style="367" hidden="1"/>
    <col min="11878" max="11883" width="16.109375" style="367" hidden="1"/>
    <col min="11884" max="11884" width="6.109375" style="367" hidden="1"/>
    <col min="11885" max="11885" width="3" style="367" hidden="1"/>
    <col min="11886" max="12125" width="8.6640625" style="367" hidden="1"/>
    <col min="12126" max="12131" width="14.88671875" style="367" hidden="1"/>
    <col min="12132" max="12133" width="15.88671875" style="367" hidden="1"/>
    <col min="12134" max="12139" width="16.109375" style="367" hidden="1"/>
    <col min="12140" max="12140" width="6.109375" style="367" hidden="1"/>
    <col min="12141" max="12141" width="3" style="367" hidden="1"/>
    <col min="12142" max="12381" width="8.6640625" style="367" hidden="1"/>
    <col min="12382" max="12387" width="14.88671875" style="367" hidden="1"/>
    <col min="12388" max="12389" width="15.88671875" style="367" hidden="1"/>
    <col min="12390" max="12395" width="16.109375" style="367" hidden="1"/>
    <col min="12396" max="12396" width="6.109375" style="367" hidden="1"/>
    <col min="12397" max="12397" width="3" style="367" hidden="1"/>
    <col min="12398" max="12637" width="8.6640625" style="367" hidden="1"/>
    <col min="12638" max="12643" width="14.88671875" style="367" hidden="1"/>
    <col min="12644" max="12645" width="15.88671875" style="367" hidden="1"/>
    <col min="12646" max="12651" width="16.109375" style="367" hidden="1"/>
    <col min="12652" max="12652" width="6.109375" style="367" hidden="1"/>
    <col min="12653" max="12653" width="3" style="367" hidden="1"/>
    <col min="12654" max="12893" width="8.6640625" style="367" hidden="1"/>
    <col min="12894" max="12899" width="14.88671875" style="367" hidden="1"/>
    <col min="12900" max="12901" width="15.88671875" style="367" hidden="1"/>
    <col min="12902" max="12907" width="16.109375" style="367" hidden="1"/>
    <col min="12908" max="12908" width="6.109375" style="367" hidden="1"/>
    <col min="12909" max="12909" width="3" style="367" hidden="1"/>
    <col min="12910" max="13149" width="8.6640625" style="367" hidden="1"/>
    <col min="13150" max="13155" width="14.88671875" style="367" hidden="1"/>
    <col min="13156" max="13157" width="15.88671875" style="367" hidden="1"/>
    <col min="13158" max="13163" width="16.109375" style="367" hidden="1"/>
    <col min="13164" max="13164" width="6.109375" style="367" hidden="1"/>
    <col min="13165" max="13165" width="3" style="367" hidden="1"/>
    <col min="13166" max="13405" width="8.6640625" style="367" hidden="1"/>
    <col min="13406" max="13411" width="14.88671875" style="367" hidden="1"/>
    <col min="13412" max="13413" width="15.88671875" style="367" hidden="1"/>
    <col min="13414" max="13419" width="16.109375" style="367" hidden="1"/>
    <col min="13420" max="13420" width="6.109375" style="367" hidden="1"/>
    <col min="13421" max="13421" width="3" style="367" hidden="1"/>
    <col min="13422" max="13661" width="8.6640625" style="367" hidden="1"/>
    <col min="13662" max="13667" width="14.88671875" style="367" hidden="1"/>
    <col min="13668" max="13669" width="15.88671875" style="367" hidden="1"/>
    <col min="13670" max="13675" width="16.109375" style="367" hidden="1"/>
    <col min="13676" max="13676" width="6.109375" style="367" hidden="1"/>
    <col min="13677" max="13677" width="3" style="367" hidden="1"/>
    <col min="13678" max="13917" width="8.6640625" style="367" hidden="1"/>
    <col min="13918" max="13923" width="14.88671875" style="367" hidden="1"/>
    <col min="13924" max="13925" width="15.88671875" style="367" hidden="1"/>
    <col min="13926" max="13931" width="16.109375" style="367" hidden="1"/>
    <col min="13932" max="13932" width="6.109375" style="367" hidden="1"/>
    <col min="13933" max="13933" width="3" style="367" hidden="1"/>
    <col min="13934" max="14173" width="8.6640625" style="367" hidden="1"/>
    <col min="14174" max="14179" width="14.88671875" style="367" hidden="1"/>
    <col min="14180" max="14181" width="15.88671875" style="367" hidden="1"/>
    <col min="14182" max="14187" width="16.109375" style="367" hidden="1"/>
    <col min="14188" max="14188" width="6.109375" style="367" hidden="1"/>
    <col min="14189" max="14189" width="3" style="367" hidden="1"/>
    <col min="14190" max="14429" width="8.6640625" style="367" hidden="1"/>
    <col min="14430" max="14435" width="14.88671875" style="367" hidden="1"/>
    <col min="14436" max="14437" width="15.88671875" style="367" hidden="1"/>
    <col min="14438" max="14443" width="16.109375" style="367" hidden="1"/>
    <col min="14444" max="14444" width="6.109375" style="367" hidden="1"/>
    <col min="14445" max="14445" width="3" style="367" hidden="1"/>
    <col min="14446" max="14685" width="8.6640625" style="367" hidden="1"/>
    <col min="14686" max="14691" width="14.88671875" style="367" hidden="1"/>
    <col min="14692" max="14693" width="15.88671875" style="367" hidden="1"/>
    <col min="14694" max="14699" width="16.109375" style="367" hidden="1"/>
    <col min="14700" max="14700" width="6.109375" style="367" hidden="1"/>
    <col min="14701" max="14701" width="3" style="367" hidden="1"/>
    <col min="14702" max="14941" width="8.6640625" style="367" hidden="1"/>
    <col min="14942" max="14947" width="14.88671875" style="367" hidden="1"/>
    <col min="14948" max="14949" width="15.88671875" style="367" hidden="1"/>
    <col min="14950" max="14955" width="16.109375" style="367" hidden="1"/>
    <col min="14956" max="14956" width="6.109375" style="367" hidden="1"/>
    <col min="14957" max="14957" width="3" style="367" hidden="1"/>
    <col min="14958" max="15197" width="8.6640625" style="367" hidden="1"/>
    <col min="15198" max="15203" width="14.88671875" style="367" hidden="1"/>
    <col min="15204" max="15205" width="15.88671875" style="367" hidden="1"/>
    <col min="15206" max="15211" width="16.109375" style="367" hidden="1"/>
    <col min="15212" max="15212" width="6.109375" style="367" hidden="1"/>
    <col min="15213" max="15213" width="3" style="367" hidden="1"/>
    <col min="15214" max="15453" width="8.6640625" style="367" hidden="1"/>
    <col min="15454" max="15459" width="14.88671875" style="367" hidden="1"/>
    <col min="15460" max="15461" width="15.88671875" style="367" hidden="1"/>
    <col min="15462" max="15467" width="16.109375" style="367" hidden="1"/>
    <col min="15468" max="15468" width="6.109375" style="367" hidden="1"/>
    <col min="15469" max="15469" width="3" style="367" hidden="1"/>
    <col min="15470" max="15709" width="8.6640625" style="367" hidden="1"/>
    <col min="15710" max="15715" width="14.88671875" style="367" hidden="1"/>
    <col min="15716" max="15717" width="15.88671875" style="367" hidden="1"/>
    <col min="15718" max="15723" width="16.109375" style="367" hidden="1"/>
    <col min="15724" max="15724" width="6.109375" style="367" hidden="1"/>
    <col min="15725" max="15725" width="3" style="367" hidden="1"/>
    <col min="15726" max="15965" width="8.6640625" style="367" hidden="1"/>
    <col min="15966" max="15971" width="14.88671875" style="367" hidden="1"/>
    <col min="15972" max="15973" width="15.88671875" style="367" hidden="1"/>
    <col min="15974" max="15979" width="16.109375" style="367" hidden="1"/>
    <col min="15980" max="15980" width="6.109375" style="367" hidden="1"/>
    <col min="15981" max="15981" width="3" style="367" hidden="1"/>
    <col min="15982" max="16221" width="8.6640625" style="367" hidden="1"/>
    <col min="16222" max="16227" width="14.88671875" style="367" hidden="1"/>
    <col min="16228" max="16229" width="15.88671875" style="367" hidden="1"/>
    <col min="16230" max="16235" width="16.109375" style="367" hidden="1"/>
    <col min="16236" max="16236" width="6.109375" style="367" hidden="1"/>
    <col min="16237" max="16237" width="3" style="367" hidden="1"/>
    <col min="16238" max="16384" width="8.6640625" style="367" hidden="1"/>
  </cols>
  <sheetData>
    <row r="1" spans="1:143" ht="42.75" customHeight="1" x14ac:dyDescent="0.2">
      <c r="A1" s="365"/>
      <c r="B1" s="366"/>
      <c r="DD1" s="367"/>
      <c r="DE1" s="367"/>
    </row>
    <row r="2" spans="1:143" ht="25.5" customHeight="1" x14ac:dyDescent="0.2">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2">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ht="13.2" x14ac:dyDescent="0.2">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ht="13.2" x14ac:dyDescent="0.2">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ht="13.2" x14ac:dyDescent="0.2">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ht="13.2" x14ac:dyDescent="0.2">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ht="13.2" x14ac:dyDescent="0.2">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ht="13.2" x14ac:dyDescent="0.2">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ht="13.2" x14ac:dyDescent="0.2">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587</v>
      </c>
    </row>
    <row r="11" spans="1:143" s="270" customFormat="1" ht="13.2" x14ac:dyDescent="0.2">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2" x14ac:dyDescent="0.2">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587</v>
      </c>
    </row>
    <row r="13" spans="1:143" s="270" customFormat="1" ht="13.2" x14ac:dyDescent="0.2">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2" x14ac:dyDescent="0.2">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2" x14ac:dyDescent="0.2">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2" x14ac:dyDescent="0.2">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2" x14ac:dyDescent="0.2">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2" x14ac:dyDescent="0.2">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ht="13.2" x14ac:dyDescent="0.2">
      <c r="DD19" s="367"/>
      <c r="DE19" s="367"/>
    </row>
    <row r="20" spans="1:351" ht="13.2" x14ac:dyDescent="0.2">
      <c r="DD20" s="367"/>
      <c r="DE20" s="367"/>
    </row>
    <row r="21" spans="1:351" ht="16.2" x14ac:dyDescent="0.2">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6.2" x14ac:dyDescent="0.2">
      <c r="B22" s="374"/>
      <c r="MM22" s="373"/>
    </row>
    <row r="23" spans="1:351" ht="13.2" x14ac:dyDescent="0.2">
      <c r="B23" s="374"/>
    </row>
    <row r="24" spans="1:351" ht="13.2" x14ac:dyDescent="0.2">
      <c r="B24" s="374"/>
    </row>
    <row r="25" spans="1:351" ht="13.2" x14ac:dyDescent="0.2">
      <c r="B25" s="374"/>
    </row>
    <row r="26" spans="1:351" ht="13.2" x14ac:dyDescent="0.2">
      <c r="B26" s="374"/>
    </row>
    <row r="27" spans="1:351" ht="13.2" x14ac:dyDescent="0.2">
      <c r="B27" s="374"/>
    </row>
    <row r="28" spans="1:351" ht="13.2" x14ac:dyDescent="0.2">
      <c r="B28" s="374"/>
    </row>
    <row r="29" spans="1:351" ht="13.2" x14ac:dyDescent="0.2">
      <c r="B29" s="374"/>
    </row>
    <row r="30" spans="1:351" ht="13.2" x14ac:dyDescent="0.2">
      <c r="B30" s="374"/>
    </row>
    <row r="31" spans="1:351" ht="13.2" x14ac:dyDescent="0.2">
      <c r="B31" s="374"/>
    </row>
    <row r="32" spans="1:351" ht="13.2" x14ac:dyDescent="0.2">
      <c r="B32" s="374"/>
    </row>
    <row r="33" spans="2:109" ht="13.2" x14ac:dyDescent="0.2">
      <c r="B33" s="374"/>
    </row>
    <row r="34" spans="2:109" ht="13.2" x14ac:dyDescent="0.2">
      <c r="B34" s="374"/>
    </row>
    <row r="35" spans="2:109" ht="13.2" x14ac:dyDescent="0.2">
      <c r="B35" s="374"/>
    </row>
    <row r="36" spans="2:109" ht="13.2" x14ac:dyDescent="0.2">
      <c r="B36" s="374"/>
    </row>
    <row r="37" spans="2:109" ht="13.2" x14ac:dyDescent="0.2">
      <c r="B37" s="374"/>
    </row>
    <row r="38" spans="2:109" ht="13.2" x14ac:dyDescent="0.2">
      <c r="B38" s="374"/>
    </row>
    <row r="39" spans="2:109" ht="13.2" x14ac:dyDescent="0.2">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ht="13.2" x14ac:dyDescent="0.2">
      <c r="B40" s="379"/>
      <c r="DD40" s="379"/>
      <c r="DE40" s="367"/>
    </row>
    <row r="41" spans="2:109" ht="16.2" x14ac:dyDescent="0.2">
      <c r="B41" s="380" t="s">
        <v>588</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ht="13.2" x14ac:dyDescent="0.2">
      <c r="B42" s="374"/>
      <c r="G42" s="381"/>
      <c r="I42" s="382"/>
      <c r="J42" s="382"/>
      <c r="K42" s="382"/>
      <c r="AM42" s="381"/>
      <c r="AN42" s="381" t="s">
        <v>589</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2">
      <c r="B43" s="374"/>
      <c r="AN43" s="1277" t="s">
        <v>603</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ht="13.2" x14ac:dyDescent="0.2">
      <c r="B44" s="374"/>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ht="13.2" x14ac:dyDescent="0.2">
      <c r="B45" s="374"/>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ht="13.2" x14ac:dyDescent="0.2">
      <c r="B46" s="374"/>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ht="13.2" x14ac:dyDescent="0.2">
      <c r="B47" s="374"/>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ht="13.2" x14ac:dyDescent="0.2">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ht="13.2" x14ac:dyDescent="0.2">
      <c r="B49" s="374"/>
      <c r="AN49" s="367" t="s">
        <v>590</v>
      </c>
    </row>
    <row r="50" spans="1:109" ht="13.2" x14ac:dyDescent="0.2">
      <c r="B50" s="374"/>
      <c r="G50" s="1286"/>
      <c r="H50" s="1286"/>
      <c r="I50" s="1286"/>
      <c r="J50" s="1286"/>
      <c r="K50" s="384"/>
      <c r="L50" s="384"/>
      <c r="M50" s="385"/>
      <c r="N50" s="385"/>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552</v>
      </c>
      <c r="BQ50" s="1290"/>
      <c r="BR50" s="1290"/>
      <c r="BS50" s="1290"/>
      <c r="BT50" s="1290"/>
      <c r="BU50" s="1290"/>
      <c r="BV50" s="1290"/>
      <c r="BW50" s="1290"/>
      <c r="BX50" s="1290" t="s">
        <v>553</v>
      </c>
      <c r="BY50" s="1290"/>
      <c r="BZ50" s="1290"/>
      <c r="CA50" s="1290"/>
      <c r="CB50" s="1290"/>
      <c r="CC50" s="1290"/>
      <c r="CD50" s="1290"/>
      <c r="CE50" s="1290"/>
      <c r="CF50" s="1290" t="s">
        <v>554</v>
      </c>
      <c r="CG50" s="1290"/>
      <c r="CH50" s="1290"/>
      <c r="CI50" s="1290"/>
      <c r="CJ50" s="1290"/>
      <c r="CK50" s="1290"/>
      <c r="CL50" s="1290"/>
      <c r="CM50" s="1290"/>
      <c r="CN50" s="1290" t="s">
        <v>555</v>
      </c>
      <c r="CO50" s="1290"/>
      <c r="CP50" s="1290"/>
      <c r="CQ50" s="1290"/>
      <c r="CR50" s="1290"/>
      <c r="CS50" s="1290"/>
      <c r="CT50" s="1290"/>
      <c r="CU50" s="1290"/>
      <c r="CV50" s="1290" t="s">
        <v>556</v>
      </c>
      <c r="CW50" s="1290"/>
      <c r="CX50" s="1290"/>
      <c r="CY50" s="1290"/>
      <c r="CZ50" s="1290"/>
      <c r="DA50" s="1290"/>
      <c r="DB50" s="1290"/>
      <c r="DC50" s="1290"/>
    </row>
    <row r="51" spans="1:109" ht="13.5" customHeight="1" x14ac:dyDescent="0.2">
      <c r="B51" s="374"/>
      <c r="G51" s="1291"/>
      <c r="H51" s="1291"/>
      <c r="I51" s="1294"/>
      <c r="J51" s="1294"/>
      <c r="K51" s="1292"/>
      <c r="L51" s="1292"/>
      <c r="M51" s="1292"/>
      <c r="N51" s="1292"/>
      <c r="AM51" s="383"/>
      <c r="AN51" s="1293" t="s">
        <v>591</v>
      </c>
      <c r="AO51" s="1293"/>
      <c r="AP51" s="1293"/>
      <c r="AQ51" s="1293"/>
      <c r="AR51" s="1293"/>
      <c r="AS51" s="1293"/>
      <c r="AT51" s="1293"/>
      <c r="AU51" s="1293"/>
      <c r="AV51" s="1293"/>
      <c r="AW51" s="1293"/>
      <c r="AX51" s="1293"/>
      <c r="AY51" s="1293"/>
      <c r="AZ51" s="1293"/>
      <c r="BA51" s="1293"/>
      <c r="BB51" s="1293" t="s">
        <v>592</v>
      </c>
      <c r="BC51" s="1293"/>
      <c r="BD51" s="1293"/>
      <c r="BE51" s="1293"/>
      <c r="BF51" s="1293"/>
      <c r="BG51" s="1293"/>
      <c r="BH51" s="1293"/>
      <c r="BI51" s="1293"/>
      <c r="BJ51" s="1293"/>
      <c r="BK51" s="1293"/>
      <c r="BL51" s="1293"/>
      <c r="BM51" s="1293"/>
      <c r="BN51" s="1293"/>
      <c r="BO51" s="1293"/>
      <c r="BP51" s="1275"/>
      <c r="BQ51" s="1276"/>
      <c r="BR51" s="1276"/>
      <c r="BS51" s="1276"/>
      <c r="BT51" s="1276"/>
      <c r="BU51" s="1276"/>
      <c r="BV51" s="1276"/>
      <c r="BW51" s="1276"/>
      <c r="BX51" s="1275"/>
      <c r="BY51" s="1276"/>
      <c r="BZ51" s="1276"/>
      <c r="CA51" s="1276"/>
      <c r="CB51" s="1276"/>
      <c r="CC51" s="1276"/>
      <c r="CD51" s="1276"/>
      <c r="CE51" s="1276"/>
      <c r="CF51" s="1276">
        <v>115.8</v>
      </c>
      <c r="CG51" s="1276"/>
      <c r="CH51" s="1276"/>
      <c r="CI51" s="1276"/>
      <c r="CJ51" s="1276"/>
      <c r="CK51" s="1276"/>
      <c r="CL51" s="1276"/>
      <c r="CM51" s="1276"/>
      <c r="CN51" s="1276">
        <v>129.19999999999999</v>
      </c>
      <c r="CO51" s="1276"/>
      <c r="CP51" s="1276"/>
      <c r="CQ51" s="1276"/>
      <c r="CR51" s="1276"/>
      <c r="CS51" s="1276"/>
      <c r="CT51" s="1276"/>
      <c r="CU51" s="1276"/>
      <c r="CV51" s="1276">
        <v>125.3</v>
      </c>
      <c r="CW51" s="1276"/>
      <c r="CX51" s="1276"/>
      <c r="CY51" s="1276"/>
      <c r="CZ51" s="1276"/>
      <c r="DA51" s="1276"/>
      <c r="DB51" s="1276"/>
      <c r="DC51" s="1276"/>
    </row>
    <row r="52" spans="1:109" ht="13.2" x14ac:dyDescent="0.2">
      <c r="B52" s="374"/>
      <c r="G52" s="1291"/>
      <c r="H52" s="1291"/>
      <c r="I52" s="1294"/>
      <c r="J52" s="1294"/>
      <c r="K52" s="1292"/>
      <c r="L52" s="1292"/>
      <c r="M52" s="1292"/>
      <c r="N52" s="1292"/>
      <c r="AM52" s="383"/>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ht="13.2" x14ac:dyDescent="0.2">
      <c r="A53" s="382"/>
      <c r="B53" s="374"/>
      <c r="G53" s="1291"/>
      <c r="H53" s="1291"/>
      <c r="I53" s="1286"/>
      <c r="J53" s="1286"/>
      <c r="K53" s="1292"/>
      <c r="L53" s="1292"/>
      <c r="M53" s="1292"/>
      <c r="N53" s="1292"/>
      <c r="AM53" s="383"/>
      <c r="AN53" s="1293"/>
      <c r="AO53" s="1293"/>
      <c r="AP53" s="1293"/>
      <c r="AQ53" s="1293"/>
      <c r="AR53" s="1293"/>
      <c r="AS53" s="1293"/>
      <c r="AT53" s="1293"/>
      <c r="AU53" s="1293"/>
      <c r="AV53" s="1293"/>
      <c r="AW53" s="1293"/>
      <c r="AX53" s="1293"/>
      <c r="AY53" s="1293"/>
      <c r="AZ53" s="1293"/>
      <c r="BA53" s="1293"/>
      <c r="BB53" s="1293" t="s">
        <v>593</v>
      </c>
      <c r="BC53" s="1293"/>
      <c r="BD53" s="1293"/>
      <c r="BE53" s="1293"/>
      <c r="BF53" s="1293"/>
      <c r="BG53" s="1293"/>
      <c r="BH53" s="1293"/>
      <c r="BI53" s="1293"/>
      <c r="BJ53" s="1293"/>
      <c r="BK53" s="1293"/>
      <c r="BL53" s="1293"/>
      <c r="BM53" s="1293"/>
      <c r="BN53" s="1293"/>
      <c r="BO53" s="1293"/>
      <c r="BP53" s="1275"/>
      <c r="BQ53" s="1276"/>
      <c r="BR53" s="1276"/>
      <c r="BS53" s="1276"/>
      <c r="BT53" s="1276"/>
      <c r="BU53" s="1276"/>
      <c r="BV53" s="1276"/>
      <c r="BW53" s="1276"/>
      <c r="BX53" s="1275"/>
      <c r="BY53" s="1276"/>
      <c r="BZ53" s="1276"/>
      <c r="CA53" s="1276"/>
      <c r="CB53" s="1276"/>
      <c r="CC53" s="1276"/>
      <c r="CD53" s="1276"/>
      <c r="CE53" s="1276"/>
      <c r="CF53" s="1276">
        <v>49.2</v>
      </c>
      <c r="CG53" s="1276"/>
      <c r="CH53" s="1276"/>
      <c r="CI53" s="1276"/>
      <c r="CJ53" s="1276"/>
      <c r="CK53" s="1276"/>
      <c r="CL53" s="1276"/>
      <c r="CM53" s="1276"/>
      <c r="CN53" s="1276">
        <v>49.3</v>
      </c>
      <c r="CO53" s="1276"/>
      <c r="CP53" s="1276"/>
      <c r="CQ53" s="1276"/>
      <c r="CR53" s="1276"/>
      <c r="CS53" s="1276"/>
      <c r="CT53" s="1276"/>
      <c r="CU53" s="1276"/>
      <c r="CV53" s="1276">
        <v>49.4</v>
      </c>
      <c r="CW53" s="1276"/>
      <c r="CX53" s="1276"/>
      <c r="CY53" s="1276"/>
      <c r="CZ53" s="1276"/>
      <c r="DA53" s="1276"/>
      <c r="DB53" s="1276"/>
      <c r="DC53" s="1276"/>
    </row>
    <row r="54" spans="1:109" ht="13.2" x14ac:dyDescent="0.2">
      <c r="A54" s="382"/>
      <c r="B54" s="374"/>
      <c r="G54" s="1291"/>
      <c r="H54" s="1291"/>
      <c r="I54" s="1286"/>
      <c r="J54" s="1286"/>
      <c r="K54" s="1292"/>
      <c r="L54" s="1292"/>
      <c r="M54" s="1292"/>
      <c r="N54" s="1292"/>
      <c r="AM54" s="383"/>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ht="13.2" x14ac:dyDescent="0.2">
      <c r="A55" s="382"/>
      <c r="B55" s="374"/>
      <c r="G55" s="1286"/>
      <c r="H55" s="1286"/>
      <c r="I55" s="1286"/>
      <c r="J55" s="1286"/>
      <c r="K55" s="1292"/>
      <c r="L55" s="1292"/>
      <c r="M55" s="1292"/>
      <c r="N55" s="1292"/>
      <c r="AN55" s="1290" t="s">
        <v>594</v>
      </c>
      <c r="AO55" s="1290"/>
      <c r="AP55" s="1290"/>
      <c r="AQ55" s="1290"/>
      <c r="AR55" s="1290"/>
      <c r="AS55" s="1290"/>
      <c r="AT55" s="1290"/>
      <c r="AU55" s="1290"/>
      <c r="AV55" s="1290"/>
      <c r="AW55" s="1290"/>
      <c r="AX55" s="1290"/>
      <c r="AY55" s="1290"/>
      <c r="AZ55" s="1290"/>
      <c r="BA55" s="1290"/>
      <c r="BB55" s="1293" t="s">
        <v>595</v>
      </c>
      <c r="BC55" s="1293"/>
      <c r="BD55" s="1293"/>
      <c r="BE55" s="1293"/>
      <c r="BF55" s="1293"/>
      <c r="BG55" s="1293"/>
      <c r="BH55" s="1293"/>
      <c r="BI55" s="1293"/>
      <c r="BJ55" s="1293"/>
      <c r="BK55" s="1293"/>
      <c r="BL55" s="1293"/>
      <c r="BM55" s="1293"/>
      <c r="BN55" s="1293"/>
      <c r="BO55" s="1293"/>
      <c r="BP55" s="1275"/>
      <c r="BQ55" s="1276"/>
      <c r="BR55" s="1276"/>
      <c r="BS55" s="1276"/>
      <c r="BT55" s="1276"/>
      <c r="BU55" s="1276"/>
      <c r="BV55" s="1276"/>
      <c r="BW55" s="1276"/>
      <c r="BX55" s="1275"/>
      <c r="BY55" s="1276"/>
      <c r="BZ55" s="1276"/>
      <c r="CA55" s="1276"/>
      <c r="CB55" s="1276"/>
      <c r="CC55" s="1276"/>
      <c r="CD55" s="1276"/>
      <c r="CE55" s="1276"/>
      <c r="CF55" s="1276">
        <v>58.5</v>
      </c>
      <c r="CG55" s="1276"/>
      <c r="CH55" s="1276"/>
      <c r="CI55" s="1276"/>
      <c r="CJ55" s="1276"/>
      <c r="CK55" s="1276"/>
      <c r="CL55" s="1276"/>
      <c r="CM55" s="1276"/>
      <c r="CN55" s="1276">
        <v>54.6</v>
      </c>
      <c r="CO55" s="1276"/>
      <c r="CP55" s="1276"/>
      <c r="CQ55" s="1276"/>
      <c r="CR55" s="1276"/>
      <c r="CS55" s="1276"/>
      <c r="CT55" s="1276"/>
      <c r="CU55" s="1276"/>
      <c r="CV55" s="1276">
        <v>53.2</v>
      </c>
      <c r="CW55" s="1276"/>
      <c r="CX55" s="1276"/>
      <c r="CY55" s="1276"/>
      <c r="CZ55" s="1276"/>
      <c r="DA55" s="1276"/>
      <c r="DB55" s="1276"/>
      <c r="DC55" s="1276"/>
    </row>
    <row r="56" spans="1:109" ht="13.2" x14ac:dyDescent="0.2">
      <c r="A56" s="382"/>
      <c r="B56" s="374"/>
      <c r="G56" s="1286"/>
      <c r="H56" s="1286"/>
      <c r="I56" s="1286"/>
      <c r="J56" s="1286"/>
      <c r="K56" s="1292"/>
      <c r="L56" s="1292"/>
      <c r="M56" s="1292"/>
      <c r="N56" s="1292"/>
      <c r="AN56" s="1290"/>
      <c r="AO56" s="1290"/>
      <c r="AP56" s="1290"/>
      <c r="AQ56" s="1290"/>
      <c r="AR56" s="1290"/>
      <c r="AS56" s="1290"/>
      <c r="AT56" s="1290"/>
      <c r="AU56" s="1290"/>
      <c r="AV56" s="1290"/>
      <c r="AW56" s="1290"/>
      <c r="AX56" s="1290"/>
      <c r="AY56" s="1290"/>
      <c r="AZ56" s="1290"/>
      <c r="BA56" s="1290"/>
      <c r="BB56" s="1293"/>
      <c r="BC56" s="1293"/>
      <c r="BD56" s="1293"/>
      <c r="BE56" s="1293"/>
      <c r="BF56" s="1293"/>
      <c r="BG56" s="1293"/>
      <c r="BH56" s="1293"/>
      <c r="BI56" s="1293"/>
      <c r="BJ56" s="1293"/>
      <c r="BK56" s="1293"/>
      <c r="BL56" s="1293"/>
      <c r="BM56" s="1293"/>
      <c r="BN56" s="1293"/>
      <c r="BO56" s="1293"/>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2" customFormat="1" ht="13.2" x14ac:dyDescent="0.2">
      <c r="B57" s="386"/>
      <c r="G57" s="1286"/>
      <c r="H57" s="1286"/>
      <c r="I57" s="1295"/>
      <c r="J57" s="1295"/>
      <c r="K57" s="1292"/>
      <c r="L57" s="1292"/>
      <c r="M57" s="1292"/>
      <c r="N57" s="1292"/>
      <c r="AM57" s="367"/>
      <c r="AN57" s="1290"/>
      <c r="AO57" s="1290"/>
      <c r="AP57" s="1290"/>
      <c r="AQ57" s="1290"/>
      <c r="AR57" s="1290"/>
      <c r="AS57" s="1290"/>
      <c r="AT57" s="1290"/>
      <c r="AU57" s="1290"/>
      <c r="AV57" s="1290"/>
      <c r="AW57" s="1290"/>
      <c r="AX57" s="1290"/>
      <c r="AY57" s="1290"/>
      <c r="AZ57" s="1290"/>
      <c r="BA57" s="1290"/>
      <c r="BB57" s="1293" t="s">
        <v>593</v>
      </c>
      <c r="BC57" s="1293"/>
      <c r="BD57" s="1293"/>
      <c r="BE57" s="1293"/>
      <c r="BF57" s="1293"/>
      <c r="BG57" s="1293"/>
      <c r="BH57" s="1293"/>
      <c r="BI57" s="1293"/>
      <c r="BJ57" s="1293"/>
      <c r="BK57" s="1293"/>
      <c r="BL57" s="1293"/>
      <c r="BM57" s="1293"/>
      <c r="BN57" s="1293"/>
      <c r="BO57" s="1293"/>
      <c r="BP57" s="1275"/>
      <c r="BQ57" s="1276"/>
      <c r="BR57" s="1276"/>
      <c r="BS57" s="1276"/>
      <c r="BT57" s="1276"/>
      <c r="BU57" s="1276"/>
      <c r="BV57" s="1276"/>
      <c r="BW57" s="1276"/>
      <c r="BX57" s="1275"/>
      <c r="BY57" s="1276"/>
      <c r="BZ57" s="1276"/>
      <c r="CA57" s="1276"/>
      <c r="CB57" s="1276"/>
      <c r="CC57" s="1276"/>
      <c r="CD57" s="1276"/>
      <c r="CE57" s="1276"/>
      <c r="CF57" s="1276">
        <v>52.9</v>
      </c>
      <c r="CG57" s="1276"/>
      <c r="CH57" s="1276"/>
      <c r="CI57" s="1276"/>
      <c r="CJ57" s="1276"/>
      <c r="CK57" s="1276"/>
      <c r="CL57" s="1276"/>
      <c r="CM57" s="1276"/>
      <c r="CN57" s="1276">
        <v>58.3</v>
      </c>
      <c r="CO57" s="1276"/>
      <c r="CP57" s="1276"/>
      <c r="CQ57" s="1276"/>
      <c r="CR57" s="1276"/>
      <c r="CS57" s="1276"/>
      <c r="CT57" s="1276"/>
      <c r="CU57" s="1276"/>
      <c r="CV57" s="1276">
        <v>58.8</v>
      </c>
      <c r="CW57" s="1276"/>
      <c r="CX57" s="1276"/>
      <c r="CY57" s="1276"/>
      <c r="CZ57" s="1276"/>
      <c r="DA57" s="1276"/>
      <c r="DB57" s="1276"/>
      <c r="DC57" s="1276"/>
      <c r="DD57" s="387"/>
      <c r="DE57" s="386"/>
    </row>
    <row r="58" spans="1:109" s="382" customFormat="1" ht="13.2" x14ac:dyDescent="0.2">
      <c r="A58" s="367"/>
      <c r="B58" s="386"/>
      <c r="G58" s="1286"/>
      <c r="H58" s="1286"/>
      <c r="I58" s="1295"/>
      <c r="J58" s="1295"/>
      <c r="K58" s="1292"/>
      <c r="L58" s="1292"/>
      <c r="M58" s="1292"/>
      <c r="N58" s="1292"/>
      <c r="AM58" s="367"/>
      <c r="AN58" s="1290"/>
      <c r="AO58" s="1290"/>
      <c r="AP58" s="1290"/>
      <c r="AQ58" s="1290"/>
      <c r="AR58" s="1290"/>
      <c r="AS58" s="1290"/>
      <c r="AT58" s="1290"/>
      <c r="AU58" s="1290"/>
      <c r="AV58" s="1290"/>
      <c r="AW58" s="1290"/>
      <c r="AX58" s="1290"/>
      <c r="AY58" s="1290"/>
      <c r="AZ58" s="1290"/>
      <c r="BA58" s="1290"/>
      <c r="BB58" s="1293"/>
      <c r="BC58" s="1293"/>
      <c r="BD58" s="1293"/>
      <c r="BE58" s="1293"/>
      <c r="BF58" s="1293"/>
      <c r="BG58" s="1293"/>
      <c r="BH58" s="1293"/>
      <c r="BI58" s="1293"/>
      <c r="BJ58" s="1293"/>
      <c r="BK58" s="1293"/>
      <c r="BL58" s="1293"/>
      <c r="BM58" s="1293"/>
      <c r="BN58" s="1293"/>
      <c r="BO58" s="1293"/>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7"/>
      <c r="DE58" s="386"/>
    </row>
    <row r="59" spans="1:109" s="382" customFormat="1" ht="13.2" x14ac:dyDescent="0.2">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ht="13.2" x14ac:dyDescent="0.2">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ht="13.2" x14ac:dyDescent="0.2">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ht="13.2" x14ac:dyDescent="0.2">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6.2" x14ac:dyDescent="0.2">
      <c r="B63" s="393" t="s">
        <v>596</v>
      </c>
    </row>
    <row r="64" spans="1:109" ht="13.2" x14ac:dyDescent="0.2">
      <c r="B64" s="374"/>
      <c r="G64" s="381"/>
      <c r="I64" s="394"/>
      <c r="J64" s="394"/>
      <c r="K64" s="394"/>
      <c r="L64" s="394"/>
      <c r="M64" s="394"/>
      <c r="N64" s="395"/>
      <c r="AM64" s="381"/>
      <c r="AN64" s="381" t="s">
        <v>589</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ht="13.2" x14ac:dyDescent="0.2">
      <c r="B65" s="374"/>
      <c r="AN65" s="1277" t="s">
        <v>602</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ht="13.2" x14ac:dyDescent="0.2">
      <c r="B66" s="374"/>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ht="13.2" x14ac:dyDescent="0.2">
      <c r="B67" s="374"/>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ht="13.2" x14ac:dyDescent="0.2">
      <c r="B68" s="374"/>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ht="13.2" x14ac:dyDescent="0.2">
      <c r="B69" s="374"/>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ht="13.2" x14ac:dyDescent="0.2">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ht="13.2" x14ac:dyDescent="0.2">
      <c r="B71" s="374"/>
      <c r="G71" s="399"/>
      <c r="I71" s="400"/>
      <c r="J71" s="397"/>
      <c r="K71" s="397"/>
      <c r="L71" s="398"/>
      <c r="M71" s="397"/>
      <c r="N71" s="398"/>
      <c r="AM71" s="399"/>
      <c r="AN71" s="367" t="s">
        <v>590</v>
      </c>
    </row>
    <row r="72" spans="2:107" ht="13.2" x14ac:dyDescent="0.2">
      <c r="B72" s="374"/>
      <c r="G72" s="1286"/>
      <c r="H72" s="1286"/>
      <c r="I72" s="1286"/>
      <c r="J72" s="1286"/>
      <c r="K72" s="384"/>
      <c r="L72" s="384"/>
      <c r="M72" s="385"/>
      <c r="N72" s="385"/>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552</v>
      </c>
      <c r="BQ72" s="1290"/>
      <c r="BR72" s="1290"/>
      <c r="BS72" s="1290"/>
      <c r="BT72" s="1290"/>
      <c r="BU72" s="1290"/>
      <c r="BV72" s="1290"/>
      <c r="BW72" s="1290"/>
      <c r="BX72" s="1290" t="s">
        <v>553</v>
      </c>
      <c r="BY72" s="1290"/>
      <c r="BZ72" s="1290"/>
      <c r="CA72" s="1290"/>
      <c r="CB72" s="1290"/>
      <c r="CC72" s="1290"/>
      <c r="CD72" s="1290"/>
      <c r="CE72" s="1290"/>
      <c r="CF72" s="1290" t="s">
        <v>554</v>
      </c>
      <c r="CG72" s="1290"/>
      <c r="CH72" s="1290"/>
      <c r="CI72" s="1290"/>
      <c r="CJ72" s="1290"/>
      <c r="CK72" s="1290"/>
      <c r="CL72" s="1290"/>
      <c r="CM72" s="1290"/>
      <c r="CN72" s="1290" t="s">
        <v>555</v>
      </c>
      <c r="CO72" s="1290"/>
      <c r="CP72" s="1290"/>
      <c r="CQ72" s="1290"/>
      <c r="CR72" s="1290"/>
      <c r="CS72" s="1290"/>
      <c r="CT72" s="1290"/>
      <c r="CU72" s="1290"/>
      <c r="CV72" s="1290" t="s">
        <v>556</v>
      </c>
      <c r="CW72" s="1290"/>
      <c r="CX72" s="1290"/>
      <c r="CY72" s="1290"/>
      <c r="CZ72" s="1290"/>
      <c r="DA72" s="1290"/>
      <c r="DB72" s="1290"/>
      <c r="DC72" s="1290"/>
    </row>
    <row r="73" spans="2:107" ht="13.2" x14ac:dyDescent="0.2">
      <c r="B73" s="374"/>
      <c r="G73" s="1291"/>
      <c r="H73" s="1291"/>
      <c r="I73" s="1291"/>
      <c r="J73" s="1291"/>
      <c r="K73" s="1296"/>
      <c r="L73" s="1296"/>
      <c r="M73" s="1296"/>
      <c r="N73" s="1296"/>
      <c r="AM73" s="383"/>
      <c r="AN73" s="1293" t="s">
        <v>591</v>
      </c>
      <c r="AO73" s="1293"/>
      <c r="AP73" s="1293"/>
      <c r="AQ73" s="1293"/>
      <c r="AR73" s="1293"/>
      <c r="AS73" s="1293"/>
      <c r="AT73" s="1293"/>
      <c r="AU73" s="1293"/>
      <c r="AV73" s="1293"/>
      <c r="AW73" s="1293"/>
      <c r="AX73" s="1293"/>
      <c r="AY73" s="1293"/>
      <c r="AZ73" s="1293"/>
      <c r="BA73" s="1293"/>
      <c r="BB73" s="1293" t="s">
        <v>592</v>
      </c>
      <c r="BC73" s="1293"/>
      <c r="BD73" s="1293"/>
      <c r="BE73" s="1293"/>
      <c r="BF73" s="1293"/>
      <c r="BG73" s="1293"/>
      <c r="BH73" s="1293"/>
      <c r="BI73" s="1293"/>
      <c r="BJ73" s="1293"/>
      <c r="BK73" s="1293"/>
      <c r="BL73" s="1293"/>
      <c r="BM73" s="1293"/>
      <c r="BN73" s="1293"/>
      <c r="BO73" s="1293"/>
      <c r="BP73" s="1276">
        <v>117.7</v>
      </c>
      <c r="BQ73" s="1276"/>
      <c r="BR73" s="1276"/>
      <c r="BS73" s="1276"/>
      <c r="BT73" s="1276"/>
      <c r="BU73" s="1276"/>
      <c r="BV73" s="1276"/>
      <c r="BW73" s="1276"/>
      <c r="BX73" s="1276">
        <v>115.3</v>
      </c>
      <c r="BY73" s="1276"/>
      <c r="BZ73" s="1276"/>
      <c r="CA73" s="1276"/>
      <c r="CB73" s="1276"/>
      <c r="CC73" s="1276"/>
      <c r="CD73" s="1276"/>
      <c r="CE73" s="1276"/>
      <c r="CF73" s="1276">
        <v>115.8</v>
      </c>
      <c r="CG73" s="1276"/>
      <c r="CH73" s="1276"/>
      <c r="CI73" s="1276"/>
      <c r="CJ73" s="1276"/>
      <c r="CK73" s="1276"/>
      <c r="CL73" s="1276"/>
      <c r="CM73" s="1276"/>
      <c r="CN73" s="1276">
        <v>129.19999999999999</v>
      </c>
      <c r="CO73" s="1276"/>
      <c r="CP73" s="1276"/>
      <c r="CQ73" s="1276"/>
      <c r="CR73" s="1276"/>
      <c r="CS73" s="1276"/>
      <c r="CT73" s="1276"/>
      <c r="CU73" s="1276"/>
      <c r="CV73" s="1276">
        <v>125.3</v>
      </c>
      <c r="CW73" s="1276"/>
      <c r="CX73" s="1276"/>
      <c r="CY73" s="1276"/>
      <c r="CZ73" s="1276"/>
      <c r="DA73" s="1276"/>
      <c r="DB73" s="1276"/>
      <c r="DC73" s="1276"/>
    </row>
    <row r="74" spans="2:107" ht="13.2" x14ac:dyDescent="0.2">
      <c r="B74" s="374"/>
      <c r="G74" s="1291"/>
      <c r="H74" s="1291"/>
      <c r="I74" s="1291"/>
      <c r="J74" s="1291"/>
      <c r="K74" s="1296"/>
      <c r="L74" s="1296"/>
      <c r="M74" s="1296"/>
      <c r="N74" s="1296"/>
      <c r="AM74" s="383"/>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ht="13.2" x14ac:dyDescent="0.2">
      <c r="B75" s="374"/>
      <c r="G75" s="1291"/>
      <c r="H75" s="1291"/>
      <c r="I75" s="1286"/>
      <c r="J75" s="1286"/>
      <c r="K75" s="1292"/>
      <c r="L75" s="1292"/>
      <c r="M75" s="1292"/>
      <c r="N75" s="1292"/>
      <c r="AM75" s="383"/>
      <c r="AN75" s="1293"/>
      <c r="AO75" s="1293"/>
      <c r="AP75" s="1293"/>
      <c r="AQ75" s="1293"/>
      <c r="AR75" s="1293"/>
      <c r="AS75" s="1293"/>
      <c r="AT75" s="1293"/>
      <c r="AU75" s="1293"/>
      <c r="AV75" s="1293"/>
      <c r="AW75" s="1293"/>
      <c r="AX75" s="1293"/>
      <c r="AY75" s="1293"/>
      <c r="AZ75" s="1293"/>
      <c r="BA75" s="1293"/>
      <c r="BB75" s="1293" t="s">
        <v>598</v>
      </c>
      <c r="BC75" s="1293"/>
      <c r="BD75" s="1293"/>
      <c r="BE75" s="1293"/>
      <c r="BF75" s="1293"/>
      <c r="BG75" s="1293"/>
      <c r="BH75" s="1293"/>
      <c r="BI75" s="1293"/>
      <c r="BJ75" s="1293"/>
      <c r="BK75" s="1293"/>
      <c r="BL75" s="1293"/>
      <c r="BM75" s="1293"/>
      <c r="BN75" s="1293"/>
      <c r="BO75" s="1293"/>
      <c r="BP75" s="1276">
        <v>13</v>
      </c>
      <c r="BQ75" s="1276"/>
      <c r="BR75" s="1276"/>
      <c r="BS75" s="1276"/>
      <c r="BT75" s="1276"/>
      <c r="BU75" s="1276"/>
      <c r="BV75" s="1276"/>
      <c r="BW75" s="1276"/>
      <c r="BX75" s="1276">
        <v>12.3</v>
      </c>
      <c r="BY75" s="1276"/>
      <c r="BZ75" s="1276"/>
      <c r="CA75" s="1276"/>
      <c r="CB75" s="1276"/>
      <c r="CC75" s="1276"/>
      <c r="CD75" s="1276"/>
      <c r="CE75" s="1276"/>
      <c r="CF75" s="1276">
        <v>11.8</v>
      </c>
      <c r="CG75" s="1276"/>
      <c r="CH75" s="1276"/>
      <c r="CI75" s="1276"/>
      <c r="CJ75" s="1276"/>
      <c r="CK75" s="1276"/>
      <c r="CL75" s="1276"/>
      <c r="CM75" s="1276"/>
      <c r="CN75" s="1276">
        <v>11.6</v>
      </c>
      <c r="CO75" s="1276"/>
      <c r="CP75" s="1276"/>
      <c r="CQ75" s="1276"/>
      <c r="CR75" s="1276"/>
      <c r="CS75" s="1276"/>
      <c r="CT75" s="1276"/>
      <c r="CU75" s="1276"/>
      <c r="CV75" s="1276">
        <v>11.2</v>
      </c>
      <c r="CW75" s="1276"/>
      <c r="CX75" s="1276"/>
      <c r="CY75" s="1276"/>
      <c r="CZ75" s="1276"/>
      <c r="DA75" s="1276"/>
      <c r="DB75" s="1276"/>
      <c r="DC75" s="1276"/>
    </row>
    <row r="76" spans="2:107" ht="13.2" x14ac:dyDescent="0.2">
      <c r="B76" s="374"/>
      <c r="G76" s="1291"/>
      <c r="H76" s="1291"/>
      <c r="I76" s="1286"/>
      <c r="J76" s="1286"/>
      <c r="K76" s="1292"/>
      <c r="L76" s="1292"/>
      <c r="M76" s="1292"/>
      <c r="N76" s="1292"/>
      <c r="AM76" s="383"/>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ht="13.2" x14ac:dyDescent="0.2">
      <c r="B77" s="374"/>
      <c r="G77" s="1286"/>
      <c r="H77" s="1286"/>
      <c r="I77" s="1286"/>
      <c r="J77" s="1286"/>
      <c r="K77" s="1296"/>
      <c r="L77" s="1296"/>
      <c r="M77" s="1296"/>
      <c r="N77" s="1296"/>
      <c r="AN77" s="1290" t="s">
        <v>594</v>
      </c>
      <c r="AO77" s="1290"/>
      <c r="AP77" s="1290"/>
      <c r="AQ77" s="1290"/>
      <c r="AR77" s="1290"/>
      <c r="AS77" s="1290"/>
      <c r="AT77" s="1290"/>
      <c r="AU77" s="1290"/>
      <c r="AV77" s="1290"/>
      <c r="AW77" s="1290"/>
      <c r="AX77" s="1290"/>
      <c r="AY77" s="1290"/>
      <c r="AZ77" s="1290"/>
      <c r="BA77" s="1290"/>
      <c r="BB77" s="1293" t="s">
        <v>599</v>
      </c>
      <c r="BC77" s="1293"/>
      <c r="BD77" s="1293"/>
      <c r="BE77" s="1293"/>
      <c r="BF77" s="1293"/>
      <c r="BG77" s="1293"/>
      <c r="BH77" s="1293"/>
      <c r="BI77" s="1293"/>
      <c r="BJ77" s="1293"/>
      <c r="BK77" s="1293"/>
      <c r="BL77" s="1293"/>
      <c r="BM77" s="1293"/>
      <c r="BN77" s="1293"/>
      <c r="BO77" s="1293"/>
      <c r="BP77" s="1276">
        <v>65.3</v>
      </c>
      <c r="BQ77" s="1276"/>
      <c r="BR77" s="1276"/>
      <c r="BS77" s="1276"/>
      <c r="BT77" s="1276"/>
      <c r="BU77" s="1276"/>
      <c r="BV77" s="1276"/>
      <c r="BW77" s="1276"/>
      <c r="BX77" s="1276">
        <v>60.8</v>
      </c>
      <c r="BY77" s="1276"/>
      <c r="BZ77" s="1276"/>
      <c r="CA77" s="1276"/>
      <c r="CB77" s="1276"/>
      <c r="CC77" s="1276"/>
      <c r="CD77" s="1276"/>
      <c r="CE77" s="1276"/>
      <c r="CF77" s="1276">
        <v>58.5</v>
      </c>
      <c r="CG77" s="1276"/>
      <c r="CH77" s="1276"/>
      <c r="CI77" s="1276"/>
      <c r="CJ77" s="1276"/>
      <c r="CK77" s="1276"/>
      <c r="CL77" s="1276"/>
      <c r="CM77" s="1276"/>
      <c r="CN77" s="1276">
        <v>54.6</v>
      </c>
      <c r="CO77" s="1276"/>
      <c r="CP77" s="1276"/>
      <c r="CQ77" s="1276"/>
      <c r="CR77" s="1276"/>
      <c r="CS77" s="1276"/>
      <c r="CT77" s="1276"/>
      <c r="CU77" s="1276"/>
      <c r="CV77" s="1276">
        <v>53.2</v>
      </c>
      <c r="CW77" s="1276"/>
      <c r="CX77" s="1276"/>
      <c r="CY77" s="1276"/>
      <c r="CZ77" s="1276"/>
      <c r="DA77" s="1276"/>
      <c r="DB77" s="1276"/>
      <c r="DC77" s="1276"/>
    </row>
    <row r="78" spans="2:107" ht="13.2" x14ac:dyDescent="0.2">
      <c r="B78" s="374"/>
      <c r="G78" s="1286"/>
      <c r="H78" s="1286"/>
      <c r="I78" s="1286"/>
      <c r="J78" s="1286"/>
      <c r="K78" s="1296"/>
      <c r="L78" s="1296"/>
      <c r="M78" s="1296"/>
      <c r="N78" s="1296"/>
      <c r="AN78" s="1290"/>
      <c r="AO78" s="1290"/>
      <c r="AP78" s="1290"/>
      <c r="AQ78" s="1290"/>
      <c r="AR78" s="1290"/>
      <c r="AS78" s="1290"/>
      <c r="AT78" s="1290"/>
      <c r="AU78" s="1290"/>
      <c r="AV78" s="1290"/>
      <c r="AW78" s="1290"/>
      <c r="AX78" s="1290"/>
      <c r="AY78" s="1290"/>
      <c r="AZ78" s="1290"/>
      <c r="BA78" s="1290"/>
      <c r="BB78" s="1293"/>
      <c r="BC78" s="1293"/>
      <c r="BD78" s="1293"/>
      <c r="BE78" s="1293"/>
      <c r="BF78" s="1293"/>
      <c r="BG78" s="1293"/>
      <c r="BH78" s="1293"/>
      <c r="BI78" s="1293"/>
      <c r="BJ78" s="1293"/>
      <c r="BK78" s="1293"/>
      <c r="BL78" s="1293"/>
      <c r="BM78" s="1293"/>
      <c r="BN78" s="1293"/>
      <c r="BO78" s="1293"/>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ht="13.2" x14ac:dyDescent="0.2">
      <c r="B79" s="374"/>
      <c r="G79" s="1286"/>
      <c r="H79" s="1286"/>
      <c r="I79" s="1295"/>
      <c r="J79" s="1295"/>
      <c r="K79" s="1297"/>
      <c r="L79" s="1297"/>
      <c r="M79" s="1297"/>
      <c r="N79" s="1297"/>
      <c r="AN79" s="1290"/>
      <c r="AO79" s="1290"/>
      <c r="AP79" s="1290"/>
      <c r="AQ79" s="1290"/>
      <c r="AR79" s="1290"/>
      <c r="AS79" s="1290"/>
      <c r="AT79" s="1290"/>
      <c r="AU79" s="1290"/>
      <c r="AV79" s="1290"/>
      <c r="AW79" s="1290"/>
      <c r="AX79" s="1290"/>
      <c r="AY79" s="1290"/>
      <c r="AZ79" s="1290"/>
      <c r="BA79" s="1290"/>
      <c r="BB79" s="1293" t="s">
        <v>597</v>
      </c>
      <c r="BC79" s="1293"/>
      <c r="BD79" s="1293"/>
      <c r="BE79" s="1293"/>
      <c r="BF79" s="1293"/>
      <c r="BG79" s="1293"/>
      <c r="BH79" s="1293"/>
      <c r="BI79" s="1293"/>
      <c r="BJ79" s="1293"/>
      <c r="BK79" s="1293"/>
      <c r="BL79" s="1293"/>
      <c r="BM79" s="1293"/>
      <c r="BN79" s="1293"/>
      <c r="BO79" s="1293"/>
      <c r="BP79" s="1276">
        <v>12</v>
      </c>
      <c r="BQ79" s="1276"/>
      <c r="BR79" s="1276"/>
      <c r="BS79" s="1276"/>
      <c r="BT79" s="1276"/>
      <c r="BU79" s="1276"/>
      <c r="BV79" s="1276"/>
      <c r="BW79" s="1276"/>
      <c r="BX79" s="1276">
        <v>11.1</v>
      </c>
      <c r="BY79" s="1276"/>
      <c r="BZ79" s="1276"/>
      <c r="CA79" s="1276"/>
      <c r="CB79" s="1276"/>
      <c r="CC79" s="1276"/>
      <c r="CD79" s="1276"/>
      <c r="CE79" s="1276"/>
      <c r="CF79" s="1276">
        <v>10.7</v>
      </c>
      <c r="CG79" s="1276"/>
      <c r="CH79" s="1276"/>
      <c r="CI79" s="1276"/>
      <c r="CJ79" s="1276"/>
      <c r="CK79" s="1276"/>
      <c r="CL79" s="1276"/>
      <c r="CM79" s="1276"/>
      <c r="CN79" s="1276">
        <v>10</v>
      </c>
      <c r="CO79" s="1276"/>
      <c r="CP79" s="1276"/>
      <c r="CQ79" s="1276"/>
      <c r="CR79" s="1276"/>
      <c r="CS79" s="1276"/>
      <c r="CT79" s="1276"/>
      <c r="CU79" s="1276"/>
      <c r="CV79" s="1276">
        <v>9.8000000000000007</v>
      </c>
      <c r="CW79" s="1276"/>
      <c r="CX79" s="1276"/>
      <c r="CY79" s="1276"/>
      <c r="CZ79" s="1276"/>
      <c r="DA79" s="1276"/>
      <c r="DB79" s="1276"/>
      <c r="DC79" s="1276"/>
    </row>
    <row r="80" spans="2:107" ht="13.2" x14ac:dyDescent="0.2">
      <c r="B80" s="374"/>
      <c r="G80" s="1286"/>
      <c r="H80" s="1286"/>
      <c r="I80" s="1295"/>
      <c r="J80" s="1295"/>
      <c r="K80" s="1297"/>
      <c r="L80" s="1297"/>
      <c r="M80" s="1297"/>
      <c r="N80" s="1297"/>
      <c r="AN80" s="1290"/>
      <c r="AO80" s="1290"/>
      <c r="AP80" s="1290"/>
      <c r="AQ80" s="1290"/>
      <c r="AR80" s="1290"/>
      <c r="AS80" s="1290"/>
      <c r="AT80" s="1290"/>
      <c r="AU80" s="1290"/>
      <c r="AV80" s="1290"/>
      <c r="AW80" s="1290"/>
      <c r="AX80" s="1290"/>
      <c r="AY80" s="1290"/>
      <c r="AZ80" s="1290"/>
      <c r="BA80" s="1290"/>
      <c r="BB80" s="1293"/>
      <c r="BC80" s="1293"/>
      <c r="BD80" s="1293"/>
      <c r="BE80" s="1293"/>
      <c r="BF80" s="1293"/>
      <c r="BG80" s="1293"/>
      <c r="BH80" s="1293"/>
      <c r="BI80" s="1293"/>
      <c r="BJ80" s="1293"/>
      <c r="BK80" s="1293"/>
      <c r="BL80" s="1293"/>
      <c r="BM80" s="1293"/>
      <c r="BN80" s="1293"/>
      <c r="BO80" s="1293"/>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ht="13.2" x14ac:dyDescent="0.2">
      <c r="B81" s="374"/>
    </row>
    <row r="82" spans="2:109" ht="16.2" x14ac:dyDescent="0.2">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ht="13.2" x14ac:dyDescent="0.2">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ht="13.2" x14ac:dyDescent="0.2">
      <c r="DD84" s="367"/>
      <c r="DE84" s="367"/>
    </row>
    <row r="85" spans="2:109" ht="13.2" x14ac:dyDescent="0.2">
      <c r="DD85" s="367"/>
      <c r="DE85" s="367"/>
    </row>
    <row r="86" spans="2:109" ht="13.2" hidden="1" x14ac:dyDescent="0.2">
      <c r="DD86" s="367"/>
      <c r="DE86" s="367"/>
    </row>
    <row r="87" spans="2:109" ht="13.2" hidden="1" x14ac:dyDescent="0.2">
      <c r="K87" s="402"/>
      <c r="AQ87" s="402"/>
      <c r="BC87" s="402"/>
      <c r="BO87" s="402"/>
      <c r="CA87" s="402"/>
      <c r="CM87" s="402"/>
      <c r="CY87" s="402"/>
      <c r="DD87" s="367"/>
      <c r="DE87" s="367"/>
    </row>
    <row r="88" spans="2:109" ht="13.2" hidden="1" x14ac:dyDescent="0.2">
      <c r="DD88" s="367"/>
      <c r="DE88" s="367"/>
    </row>
    <row r="89" spans="2:109" ht="13.2" hidden="1" x14ac:dyDescent="0.2">
      <c r="DD89" s="367"/>
      <c r="DE89" s="367"/>
    </row>
    <row r="90" spans="2:109" ht="13.2" hidden="1" x14ac:dyDescent="0.2">
      <c r="DD90" s="367"/>
      <c r="DE90" s="367"/>
    </row>
    <row r="91" spans="2:109" ht="13.2" hidden="1" x14ac:dyDescent="0.2">
      <c r="DD91" s="367"/>
      <c r="DE91" s="367"/>
    </row>
    <row r="92" spans="2:109" ht="13.5" hidden="1" customHeight="1" x14ac:dyDescent="0.2">
      <c r="DD92" s="367"/>
      <c r="DE92" s="367"/>
    </row>
    <row r="93" spans="2:109" ht="13.5" hidden="1" customHeight="1" x14ac:dyDescent="0.2">
      <c r="DD93" s="367"/>
      <c r="DE93" s="367"/>
    </row>
    <row r="94" spans="2:109" ht="13.5" hidden="1" customHeight="1" x14ac:dyDescent="0.2">
      <c r="DD94" s="367"/>
      <c r="DE94" s="367"/>
    </row>
    <row r="95" spans="2:109" ht="13.5" hidden="1" customHeight="1" x14ac:dyDescent="0.2">
      <c r="DD95" s="367"/>
      <c r="DE95" s="367"/>
    </row>
    <row r="96" spans="2:109" ht="13.5" hidden="1" customHeight="1" x14ac:dyDescent="0.2">
      <c r="DD96" s="367"/>
      <c r="DE96" s="367"/>
    </row>
    <row r="97" spans="108:109" ht="13.5" hidden="1" customHeight="1" x14ac:dyDescent="0.2">
      <c r="DD97" s="367"/>
      <c r="DE97" s="367"/>
    </row>
    <row r="98" spans="108:109" ht="13.5" hidden="1" customHeight="1" x14ac:dyDescent="0.2">
      <c r="DD98" s="367"/>
      <c r="DE98" s="367"/>
    </row>
    <row r="99" spans="108:109" ht="13.5" hidden="1" customHeight="1" x14ac:dyDescent="0.2">
      <c r="DD99" s="367"/>
      <c r="DE99" s="367"/>
    </row>
    <row r="100" spans="108:109" ht="13.5" hidden="1" customHeight="1" x14ac:dyDescent="0.2">
      <c r="DD100" s="367"/>
      <c r="DE100" s="367"/>
    </row>
    <row r="101" spans="108:109" ht="13.5" hidden="1" customHeight="1" x14ac:dyDescent="0.2">
      <c r="DD101" s="367"/>
      <c r="DE101" s="367"/>
    </row>
    <row r="102" spans="108:109" ht="13.5" hidden="1" customHeight="1" x14ac:dyDescent="0.2">
      <c r="DD102" s="367"/>
      <c r="DE102" s="367"/>
    </row>
    <row r="103" spans="108:109" ht="13.5" hidden="1" customHeight="1" x14ac:dyDescent="0.2">
      <c r="DD103" s="367"/>
      <c r="DE103" s="367"/>
    </row>
    <row r="104" spans="108:109" ht="13.5" hidden="1" customHeight="1" x14ac:dyDescent="0.2">
      <c r="DD104" s="367"/>
      <c r="DE104" s="367"/>
    </row>
    <row r="105" spans="108:109" ht="13.5" hidden="1" customHeight="1" x14ac:dyDescent="0.2">
      <c r="DD105" s="367"/>
      <c r="DE105" s="367"/>
    </row>
    <row r="106" spans="108:109" ht="13.5" hidden="1" customHeight="1" x14ac:dyDescent="0.2">
      <c r="DD106" s="367"/>
      <c r="DE106" s="367"/>
    </row>
    <row r="107" spans="108:109" ht="13.5" hidden="1" customHeight="1" x14ac:dyDescent="0.2">
      <c r="DD107" s="367"/>
      <c r="DE107" s="367"/>
    </row>
    <row r="108" spans="108:109" ht="13.5" hidden="1" customHeight="1" x14ac:dyDescent="0.2">
      <c r="DD108" s="367"/>
      <c r="DE108" s="367"/>
    </row>
    <row r="109" spans="108:109" ht="13.5" hidden="1" customHeight="1" x14ac:dyDescent="0.2">
      <c r="DD109" s="367"/>
      <c r="DE109" s="367"/>
    </row>
    <row r="110" spans="108:109" ht="13.5" hidden="1" customHeight="1" x14ac:dyDescent="0.2">
      <c r="DD110" s="367"/>
      <c r="DE110" s="367"/>
    </row>
    <row r="111" spans="108:109" ht="13.5" hidden="1" customHeight="1" x14ac:dyDescent="0.2">
      <c r="DD111" s="367"/>
      <c r="DE111" s="367"/>
    </row>
    <row r="112" spans="108:109" ht="13.5" hidden="1" customHeight="1" x14ac:dyDescent="0.2">
      <c r="DD112" s="367"/>
      <c r="DE112" s="367"/>
    </row>
    <row r="113" spans="108:109" ht="13.5" hidden="1" customHeight="1" x14ac:dyDescent="0.2">
      <c r="DD113" s="367"/>
      <c r="DE113" s="367"/>
    </row>
    <row r="114" spans="108:109" ht="13.5" hidden="1" customHeight="1" x14ac:dyDescent="0.2">
      <c r="DD114" s="367"/>
      <c r="DE114" s="367"/>
    </row>
    <row r="115" spans="108:109" ht="13.5" hidden="1" customHeight="1" x14ac:dyDescent="0.2">
      <c r="DD115" s="367"/>
      <c r="DE115" s="367"/>
    </row>
    <row r="116" spans="108:109" ht="13.5" hidden="1" customHeight="1" x14ac:dyDescent="0.2">
      <c r="DD116" s="367"/>
      <c r="DE116" s="367"/>
    </row>
    <row r="117" spans="108:109" ht="13.5" hidden="1" customHeight="1" x14ac:dyDescent="0.2">
      <c r="DD117" s="367"/>
      <c r="DE117" s="367"/>
    </row>
    <row r="118" spans="108:109" ht="13.5" hidden="1" customHeight="1" x14ac:dyDescent="0.2">
      <c r="DD118" s="367"/>
      <c r="DE118" s="367"/>
    </row>
    <row r="119" spans="108:109" ht="13.5" hidden="1" customHeight="1" x14ac:dyDescent="0.2">
      <c r="DD119" s="367"/>
      <c r="DE119" s="367"/>
    </row>
    <row r="120" spans="108:109" ht="13.5" hidden="1" customHeight="1" x14ac:dyDescent="0.2">
      <c r="DD120" s="367"/>
      <c r="DE120" s="367"/>
    </row>
    <row r="121" spans="108:109" ht="13.5" hidden="1" customHeight="1" x14ac:dyDescent="0.2">
      <c r="DD121" s="367"/>
      <c r="DE121" s="367"/>
    </row>
    <row r="122" spans="108:109" ht="13.5" hidden="1" customHeight="1" x14ac:dyDescent="0.2">
      <c r="DD122" s="367"/>
      <c r="DE122" s="367"/>
    </row>
    <row r="123" spans="108:109" ht="13.5" hidden="1" customHeight="1" x14ac:dyDescent="0.2">
      <c r="DD123" s="367"/>
      <c r="DE123" s="367"/>
    </row>
    <row r="124" spans="108:109" ht="13.5" hidden="1" customHeight="1" x14ac:dyDescent="0.2">
      <c r="DD124" s="367"/>
      <c r="DE124" s="367"/>
    </row>
    <row r="125" spans="108:109" ht="13.5" hidden="1" customHeight="1" x14ac:dyDescent="0.2">
      <c r="DD125" s="367"/>
      <c r="DE125" s="367"/>
    </row>
    <row r="126" spans="108:109" ht="13.5" hidden="1" customHeight="1" x14ac:dyDescent="0.2">
      <c r="DD126" s="367"/>
      <c r="DE126" s="367"/>
    </row>
    <row r="127" spans="108:109" ht="13.5" hidden="1" customHeight="1" x14ac:dyDescent="0.2">
      <c r="DD127" s="367"/>
      <c r="DE127" s="367"/>
    </row>
    <row r="128" spans="108:109" ht="13.5" hidden="1" customHeight="1" x14ac:dyDescent="0.2">
      <c r="DD128" s="367"/>
      <c r="DE128" s="367"/>
    </row>
    <row r="129" spans="108:109" ht="13.5" hidden="1" customHeight="1" x14ac:dyDescent="0.2">
      <c r="DD129" s="367"/>
      <c r="DE129" s="367"/>
    </row>
    <row r="130" spans="108:109" ht="13.5" hidden="1" customHeight="1" x14ac:dyDescent="0.2">
      <c r="DD130" s="367"/>
      <c r="DE130" s="367"/>
    </row>
    <row r="131" spans="108:109" ht="13.5" hidden="1" customHeight="1" x14ac:dyDescent="0.2">
      <c r="DD131" s="367"/>
      <c r="DE131" s="367"/>
    </row>
    <row r="132" spans="108:109" ht="13.5" hidden="1" customHeight="1" x14ac:dyDescent="0.2">
      <c r="DD132" s="367"/>
      <c r="DE132" s="367"/>
    </row>
    <row r="133" spans="108:109" ht="13.5" hidden="1" customHeight="1" x14ac:dyDescent="0.2">
      <c r="DD133" s="367"/>
      <c r="DE133" s="367"/>
    </row>
    <row r="134" spans="108:109" ht="13.5" hidden="1" customHeight="1" x14ac:dyDescent="0.2">
      <c r="DD134" s="367"/>
      <c r="DE134" s="367"/>
    </row>
    <row r="135" spans="108:109" ht="13.5" hidden="1" customHeight="1" x14ac:dyDescent="0.2">
      <c r="DD135" s="367"/>
      <c r="DE135" s="367"/>
    </row>
    <row r="136" spans="108:109" ht="13.5" hidden="1" customHeight="1" x14ac:dyDescent="0.2">
      <c r="DD136" s="367"/>
      <c r="DE136" s="367"/>
    </row>
    <row r="137" spans="108:109" ht="13.5" hidden="1" customHeight="1" x14ac:dyDescent="0.2">
      <c r="DD137" s="367"/>
      <c r="DE137" s="367"/>
    </row>
    <row r="138" spans="108:109" ht="13.5" hidden="1" customHeight="1" x14ac:dyDescent="0.2">
      <c r="DD138" s="367"/>
      <c r="DE138" s="367"/>
    </row>
    <row r="139" spans="108:109" ht="13.5" hidden="1" customHeight="1" x14ac:dyDescent="0.2">
      <c r="DD139" s="367"/>
      <c r="DE139" s="367"/>
    </row>
    <row r="140" spans="108:109" ht="13.5" hidden="1" customHeight="1" x14ac:dyDescent="0.2">
      <c r="DD140" s="367"/>
      <c r="DE140" s="367"/>
    </row>
    <row r="141" spans="108:109" ht="13.5" hidden="1" customHeight="1" x14ac:dyDescent="0.2">
      <c r="DD141" s="367"/>
      <c r="DE141" s="367"/>
    </row>
    <row r="142" spans="108:109" ht="13.5" hidden="1" customHeight="1" x14ac:dyDescent="0.2">
      <c r="DD142" s="367"/>
      <c r="DE142" s="367"/>
    </row>
    <row r="143" spans="108:109" ht="13.5" hidden="1" customHeight="1" x14ac:dyDescent="0.2">
      <c r="DD143" s="367"/>
      <c r="DE143" s="367"/>
    </row>
    <row r="144" spans="108:109" ht="13.5" hidden="1" customHeight="1" x14ac:dyDescent="0.2">
      <c r="DD144" s="367"/>
      <c r="DE144" s="367"/>
    </row>
    <row r="145" spans="108:109" ht="13.5" hidden="1" customHeight="1" x14ac:dyDescent="0.2">
      <c r="DD145" s="367"/>
      <c r="DE145" s="367"/>
    </row>
    <row r="146" spans="108:109" ht="13.5" hidden="1" customHeight="1" x14ac:dyDescent="0.2">
      <c r="DD146" s="367"/>
      <c r="DE146" s="367"/>
    </row>
    <row r="147" spans="108:109" ht="13.5" hidden="1" customHeight="1" x14ac:dyDescent="0.2">
      <c r="DD147" s="367"/>
      <c r="DE147" s="367"/>
    </row>
    <row r="148" spans="108:109" ht="13.5" hidden="1" customHeight="1" x14ac:dyDescent="0.2">
      <c r="DD148" s="367"/>
      <c r="DE148" s="367"/>
    </row>
    <row r="149" spans="108:109" ht="13.5" hidden="1" customHeight="1" x14ac:dyDescent="0.2">
      <c r="DD149" s="367"/>
      <c r="DE149" s="367"/>
    </row>
    <row r="150" spans="108:109" ht="13.5" hidden="1" customHeight="1" x14ac:dyDescent="0.2">
      <c r="DD150" s="367"/>
      <c r="DE150" s="367"/>
    </row>
    <row r="151" spans="108:109" ht="13.5" hidden="1" customHeight="1" x14ac:dyDescent="0.2">
      <c r="DD151" s="367"/>
      <c r="DE151" s="367"/>
    </row>
    <row r="152" spans="108:109" ht="13.5" hidden="1" customHeight="1" x14ac:dyDescent="0.2">
      <c r="DD152" s="367"/>
      <c r="DE152" s="367"/>
    </row>
    <row r="153" spans="108:109" ht="13.5" hidden="1" customHeight="1" x14ac:dyDescent="0.2">
      <c r="DD153" s="367"/>
      <c r="DE153" s="367"/>
    </row>
    <row r="154" spans="108:109" ht="13.5" hidden="1" customHeight="1" x14ac:dyDescent="0.2">
      <c r="DD154" s="367"/>
      <c r="DE154" s="367"/>
    </row>
    <row r="155" spans="108:109" ht="13.5" hidden="1" customHeight="1" x14ac:dyDescent="0.2">
      <c r="DD155" s="367"/>
      <c r="DE155" s="367"/>
    </row>
    <row r="156" spans="108:109" ht="13.5" hidden="1" customHeight="1" x14ac:dyDescent="0.2">
      <c r="DD156" s="367"/>
      <c r="DE156" s="367"/>
    </row>
    <row r="157" spans="108:109" ht="13.5" hidden="1" customHeight="1" x14ac:dyDescent="0.2">
      <c r="DD157" s="367"/>
      <c r="DE157" s="367"/>
    </row>
    <row r="158" spans="108:109" ht="13.5" hidden="1" customHeight="1" x14ac:dyDescent="0.2">
      <c r="DD158" s="367"/>
      <c r="DE158" s="367"/>
    </row>
    <row r="159" spans="108:109" ht="13.5" hidden="1" customHeight="1" x14ac:dyDescent="0.2">
      <c r="DD159" s="367"/>
      <c r="DE159" s="367"/>
    </row>
    <row r="160" spans="108:109" ht="13.5" hidden="1" customHeight="1" x14ac:dyDescent="0.2">
      <c r="DD160" s="367"/>
      <c r="DE160" s="36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FNJQAbrDCD/Si3sB26EDoVcLCcR+PbXDWedT+WH1IZrGrw2XrmzsYDUjD2FAyHuJlJKKvWGoq1UoZFCOnQYS6w==" saltValue="Rx0BycJy2CtOwiWcCssNh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22" zoomScale="75" zoomScaleNormal="75" zoomScaleSheetLayoutView="70" workbookViewId="0"/>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600</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UZ+9LbXDKv/5R+xPkHziK+DBCoO6uuqv9yCzVYDnSMfYmsLs6mBkwrpibc6JRYDQcm++aQZG732s/vZj2Q4nGw==" saltValue="zqzRYMQO9aLtNk4dvCq3+Q==" spinCount="100000" sheet="1" objects="1" scenarios="1"/>
  <dataConsolidate/>
  <phoneticPr fontId="2"/>
  <printOptions horizontalCentered="1" verticalCentered="1"/>
  <pageMargins left="0" right="0" top="0.19685039370078741" bottom="0.31496062992125984"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4" zoomScale="75" zoomScaleNormal="75" zoomScaleSheetLayoutView="55" workbookViewId="0"/>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c r="AG59" s="270"/>
      <c r="AH59" s="270"/>
    </row>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601</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hR6zy1liogx6xYBwFaRGaY6JLlkQGHv+djglNM8a3tytxZwPw/tueO8mYGD+NAwfwFx8tD5TCYRo5vwFgmHRJw==" saltValue="da+qSFzv8NWLhrbijSIAng==" spinCount="100000" sheet="1" objects="1" scenarios="1"/>
  <dataConsolidate/>
  <phoneticPr fontId="2"/>
  <printOptions horizontalCentered="1" verticalCentered="1"/>
  <pageMargins left="0" right="0" top="0.19685039370078741" bottom="0.31496062992125984"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29" customWidth="1"/>
    <col min="2" max="8" width="13.33203125" style="129" customWidth="1"/>
    <col min="9" max="16384" width="11.109375" style="129"/>
  </cols>
  <sheetData>
    <row r="1" spans="1:8" x14ac:dyDescent="0.2">
      <c r="A1" s="123"/>
      <c r="B1" s="124"/>
      <c r="C1" s="125"/>
      <c r="D1" s="126"/>
      <c r="E1" s="127"/>
      <c r="F1" s="127"/>
      <c r="G1" s="127"/>
      <c r="H1" s="128"/>
    </row>
    <row r="2" spans="1:8" x14ac:dyDescent="0.2">
      <c r="A2" s="130"/>
      <c r="B2" s="131"/>
      <c r="C2" s="132"/>
      <c r="D2" s="133" t="s">
        <v>46</v>
      </c>
      <c r="E2" s="134"/>
      <c r="F2" s="135" t="s">
        <v>549</v>
      </c>
      <c r="G2" s="136"/>
      <c r="H2" s="137"/>
    </row>
    <row r="3" spans="1:8" x14ac:dyDescent="0.2">
      <c r="A3" s="133" t="s">
        <v>542</v>
      </c>
      <c r="B3" s="138"/>
      <c r="C3" s="139"/>
      <c r="D3" s="140">
        <v>80202</v>
      </c>
      <c r="E3" s="141"/>
      <c r="F3" s="142">
        <v>90961</v>
      </c>
      <c r="G3" s="143"/>
      <c r="H3" s="144"/>
    </row>
    <row r="4" spans="1:8" x14ac:dyDescent="0.2">
      <c r="A4" s="145"/>
      <c r="B4" s="146"/>
      <c r="C4" s="147"/>
      <c r="D4" s="148">
        <v>33330</v>
      </c>
      <c r="E4" s="149"/>
      <c r="F4" s="150">
        <v>37720</v>
      </c>
      <c r="G4" s="151"/>
      <c r="H4" s="152"/>
    </row>
    <row r="5" spans="1:8" x14ac:dyDescent="0.2">
      <c r="A5" s="133" t="s">
        <v>544</v>
      </c>
      <c r="B5" s="138"/>
      <c r="C5" s="139"/>
      <c r="D5" s="140">
        <v>51663</v>
      </c>
      <c r="E5" s="141"/>
      <c r="F5" s="142">
        <v>106614</v>
      </c>
      <c r="G5" s="143"/>
      <c r="H5" s="144"/>
    </row>
    <row r="6" spans="1:8" x14ac:dyDescent="0.2">
      <c r="A6" s="145"/>
      <c r="B6" s="146"/>
      <c r="C6" s="147"/>
      <c r="D6" s="148">
        <v>20784</v>
      </c>
      <c r="E6" s="149"/>
      <c r="F6" s="150">
        <v>45545</v>
      </c>
      <c r="G6" s="151"/>
      <c r="H6" s="152"/>
    </row>
    <row r="7" spans="1:8" x14ac:dyDescent="0.2">
      <c r="A7" s="133" t="s">
        <v>545</v>
      </c>
      <c r="B7" s="138"/>
      <c r="C7" s="139"/>
      <c r="D7" s="140">
        <v>97011</v>
      </c>
      <c r="E7" s="141"/>
      <c r="F7" s="142">
        <v>85459</v>
      </c>
      <c r="G7" s="143"/>
      <c r="H7" s="144"/>
    </row>
    <row r="8" spans="1:8" x14ac:dyDescent="0.2">
      <c r="A8" s="145"/>
      <c r="B8" s="146"/>
      <c r="C8" s="147"/>
      <c r="D8" s="148">
        <v>39645</v>
      </c>
      <c r="E8" s="149"/>
      <c r="F8" s="150">
        <v>44378</v>
      </c>
      <c r="G8" s="151"/>
      <c r="H8" s="152"/>
    </row>
    <row r="9" spans="1:8" x14ac:dyDescent="0.2">
      <c r="A9" s="133" t="s">
        <v>546</v>
      </c>
      <c r="B9" s="138"/>
      <c r="C9" s="139"/>
      <c r="D9" s="140">
        <v>164933</v>
      </c>
      <c r="E9" s="141"/>
      <c r="F9" s="142">
        <v>83280</v>
      </c>
      <c r="G9" s="143"/>
      <c r="H9" s="144"/>
    </row>
    <row r="10" spans="1:8" x14ac:dyDescent="0.2">
      <c r="A10" s="145"/>
      <c r="B10" s="146"/>
      <c r="C10" s="147"/>
      <c r="D10" s="148">
        <v>95062</v>
      </c>
      <c r="E10" s="149"/>
      <c r="F10" s="150">
        <v>43123</v>
      </c>
      <c r="G10" s="151"/>
      <c r="H10" s="152"/>
    </row>
    <row r="11" spans="1:8" x14ac:dyDescent="0.2">
      <c r="A11" s="133" t="s">
        <v>547</v>
      </c>
      <c r="B11" s="138"/>
      <c r="C11" s="139"/>
      <c r="D11" s="140">
        <v>117322</v>
      </c>
      <c r="E11" s="141"/>
      <c r="F11" s="142">
        <v>88968</v>
      </c>
      <c r="G11" s="143"/>
      <c r="H11" s="144"/>
    </row>
    <row r="12" spans="1:8" x14ac:dyDescent="0.2">
      <c r="A12" s="145"/>
      <c r="B12" s="146"/>
      <c r="C12" s="153"/>
      <c r="D12" s="148">
        <v>49847</v>
      </c>
      <c r="E12" s="149"/>
      <c r="F12" s="150">
        <v>45482</v>
      </c>
      <c r="G12" s="151"/>
      <c r="H12" s="152"/>
    </row>
    <row r="13" spans="1:8" x14ac:dyDescent="0.2">
      <c r="A13" s="133"/>
      <c r="B13" s="138"/>
      <c r="C13" s="154"/>
      <c r="D13" s="155">
        <v>102226</v>
      </c>
      <c r="E13" s="156"/>
      <c r="F13" s="157">
        <v>91056</v>
      </c>
      <c r="G13" s="158"/>
      <c r="H13" s="144"/>
    </row>
    <row r="14" spans="1:8" x14ac:dyDescent="0.2">
      <c r="A14" s="145"/>
      <c r="B14" s="146"/>
      <c r="C14" s="147"/>
      <c r="D14" s="148">
        <v>47734</v>
      </c>
      <c r="E14" s="149"/>
      <c r="F14" s="150">
        <v>43250</v>
      </c>
      <c r="G14" s="151"/>
      <c r="H14" s="152"/>
    </row>
    <row r="17" spans="1:11" x14ac:dyDescent="0.2">
      <c r="A17" s="129" t="s">
        <v>47</v>
      </c>
    </row>
    <row r="18" spans="1:11" x14ac:dyDescent="0.2">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2">
      <c r="A19" s="159" t="s">
        <v>48</v>
      </c>
      <c r="B19" s="159">
        <f>ROUND(VALUE(SUBSTITUTE(実質収支比率等に係る経年分析!F$48,"▲","-")),2)</f>
        <v>5.93</v>
      </c>
      <c r="C19" s="159">
        <f>ROUND(VALUE(SUBSTITUTE(実質収支比率等に係る経年分析!G$48,"▲","-")),2)</f>
        <v>7.09</v>
      </c>
      <c r="D19" s="159">
        <f>ROUND(VALUE(SUBSTITUTE(実質収支比率等に係る経年分析!H$48,"▲","-")),2)</f>
        <v>9.7100000000000009</v>
      </c>
      <c r="E19" s="159">
        <f>ROUND(VALUE(SUBSTITUTE(実質収支比率等に係る経年分析!I$48,"▲","-")),2)</f>
        <v>11.03</v>
      </c>
      <c r="F19" s="159">
        <f>ROUND(VALUE(SUBSTITUTE(実質収支比率等に係る経年分析!J$48,"▲","-")),2)</f>
        <v>9.5399999999999991</v>
      </c>
    </row>
    <row r="20" spans="1:11" x14ac:dyDescent="0.2">
      <c r="A20" s="159" t="s">
        <v>49</v>
      </c>
      <c r="B20" s="159">
        <f>ROUND(VALUE(SUBSTITUTE(実質収支比率等に係る経年分析!F$47,"▲","-")),2)</f>
        <v>25.6</v>
      </c>
      <c r="C20" s="159">
        <f>ROUND(VALUE(SUBSTITUTE(実質収支比率等に係る経年分析!G$47,"▲","-")),2)</f>
        <v>26.16</v>
      </c>
      <c r="D20" s="159">
        <f>ROUND(VALUE(SUBSTITUTE(実質収支比率等に係る経年分析!H$47,"▲","-")),2)</f>
        <v>26.19</v>
      </c>
      <c r="E20" s="159">
        <f>ROUND(VALUE(SUBSTITUTE(実質収支比率等に係る経年分析!I$47,"▲","-")),2)</f>
        <v>26.86</v>
      </c>
      <c r="F20" s="159">
        <f>ROUND(VALUE(SUBSTITUTE(実質収支比率等に係る経年分析!J$47,"▲","-")),2)</f>
        <v>27.26</v>
      </c>
    </row>
    <row r="21" spans="1:11" x14ac:dyDescent="0.2">
      <c r="A21" s="159" t="s">
        <v>50</v>
      </c>
      <c r="B21" s="159">
        <f>IF(ISNUMBER(VALUE(SUBSTITUTE(実質収支比率等に係る経年分析!F$49,"▲","-"))),ROUND(VALUE(SUBSTITUTE(実質収支比率等に係る経年分析!F$49,"▲","-")),2),NA())</f>
        <v>-0.44</v>
      </c>
      <c r="C21" s="159">
        <f>IF(ISNUMBER(VALUE(SUBSTITUTE(実質収支比率等に係る経年分析!G$49,"▲","-"))),ROUND(VALUE(SUBSTITUTE(実質収支比率等に係る経年分析!G$49,"▲","-")),2),NA())</f>
        <v>1.04</v>
      </c>
      <c r="D21" s="159">
        <f>IF(ISNUMBER(VALUE(SUBSTITUTE(実質収支比率等に係る経年分析!H$49,"▲","-"))),ROUND(VALUE(SUBSTITUTE(実質収支比率等に係る経年分析!H$49,"▲","-")),2),NA())</f>
        <v>2.62</v>
      </c>
      <c r="E21" s="159">
        <f>IF(ISNUMBER(VALUE(SUBSTITUTE(実質収支比率等に係る経年分析!I$49,"▲","-"))),ROUND(VALUE(SUBSTITUTE(実質収支比率等に係る経年分析!I$49,"▲","-")),2),NA())</f>
        <v>1.0900000000000001</v>
      </c>
      <c r="F21" s="159">
        <f>IF(ISNUMBER(VALUE(SUBSTITUTE(実質収支比率等に係る経年分析!J$49,"▲","-"))),ROUND(VALUE(SUBSTITUTE(実質収支比率等に係る経年分析!J$49,"▲","-")),2),NA())</f>
        <v>-1.64</v>
      </c>
    </row>
    <row r="24" spans="1:11" x14ac:dyDescent="0.2">
      <c r="A24" s="129" t="s">
        <v>51</v>
      </c>
    </row>
    <row r="25" spans="1:11" x14ac:dyDescent="0.2">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2">
      <c r="A26" s="160"/>
      <c r="B26" s="160" t="s">
        <v>52</v>
      </c>
      <c r="C26" s="160" t="s">
        <v>53</v>
      </c>
      <c r="D26" s="160" t="s">
        <v>52</v>
      </c>
      <c r="E26" s="160" t="s">
        <v>53</v>
      </c>
      <c r="F26" s="160" t="s">
        <v>52</v>
      </c>
      <c r="G26" s="160" t="s">
        <v>53</v>
      </c>
      <c r="H26" s="160" t="s">
        <v>52</v>
      </c>
      <c r="I26" s="160" t="s">
        <v>53</v>
      </c>
      <c r="J26" s="160" t="s">
        <v>52</v>
      </c>
      <c r="K26" s="160" t="s">
        <v>53</v>
      </c>
    </row>
    <row r="27" spans="1:11" x14ac:dyDescent="0.2">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2">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2">
      <c r="A29" s="160" t="str">
        <f>IF(連結実質赤字比率に係る赤字・黒字の構成分析!C$41="",NA(),連結実質赤字比率に係る赤字・黒字の構成分析!C$41)</f>
        <v>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0.01</v>
      </c>
    </row>
    <row r="30" spans="1:11" x14ac:dyDescent="0.2">
      <c r="A30" s="160" t="str">
        <f>IF(連結実質赤字比率に係る赤字・黒字の構成分析!C$40="",NA(),連結実質赤字比率に係る赤字・黒字の構成分析!C$40)</f>
        <v>交通・火災災害共済事業特別会計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0.03</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0.03</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0.03</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0.04</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0.02</v>
      </c>
    </row>
    <row r="31" spans="1:11" x14ac:dyDescent="0.2">
      <c r="A31" s="160" t="str">
        <f>IF(連結実質赤字比率に係る赤字・黒字の構成分析!C$39="",NA(),連結実質赤字比率に係る赤字・黒字の構成分析!C$39)</f>
        <v>病院事業会計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0.05</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0.09</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0.16</v>
      </c>
    </row>
    <row r="32" spans="1:11" x14ac:dyDescent="0.2">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0.15</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0.28000000000000003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0.26</v>
      </c>
    </row>
    <row r="33" spans="1:16" x14ac:dyDescent="0.2">
      <c r="A33" s="160" t="str">
        <f>IF(連結実質赤字比率に係る赤字・黒字の構成分析!C$37="",NA(),連結実質赤字比率に係る赤字・黒字の構成分析!C$37)</f>
        <v>下水道事業会計</v>
      </c>
      <c r="B33" s="160" t="e">
        <f>IF(ROUND(VALUE(SUBSTITUTE(連結実質赤字比率に係る赤字・黒字の構成分析!F$37,"▲", "-")), 2) &lt; 0, ABS(ROUND(VALUE(SUBSTITUTE(連結実質赤字比率に係る赤字・黒字の構成分析!F$37,"▲", "-")), 2)), NA())</f>
        <v>#VALUE!</v>
      </c>
      <c r="C33" s="160" t="e">
        <f>IF(ROUND(VALUE(SUBSTITUTE(連結実質赤字比率に係る赤字・黒字の構成分析!F$37,"▲", "-")), 2) &gt;= 0, ABS(ROUND(VALUE(SUBSTITUTE(連結実質赤字比率に係る赤字・黒字の構成分析!F$37,"▲", "-")), 2)), NA())</f>
        <v>#VALUE!</v>
      </c>
      <c r="D33" s="160" t="e">
        <f>IF(ROUND(VALUE(SUBSTITUTE(連結実質赤字比率に係る赤字・黒字の構成分析!G$37,"▲", "-")), 2) &lt; 0, ABS(ROUND(VALUE(SUBSTITUTE(連結実質赤字比率に係る赤字・黒字の構成分析!G$37,"▲", "-")), 2)), NA())</f>
        <v>#VALUE!</v>
      </c>
      <c r="E33" s="160" t="e">
        <f>IF(ROUND(VALUE(SUBSTITUTE(連結実質赤字比率に係る赤字・黒字の構成分析!G$37,"▲", "-")), 2) &gt;= 0, ABS(ROUND(VALUE(SUBSTITUTE(連結実質赤字比率に係る赤字・黒字の構成分析!G$37,"▲", "-")), 2)), NA())</f>
        <v>#VALUE!</v>
      </c>
      <c r="F33" s="160" t="e">
        <f>IF(ROUND(VALUE(SUBSTITUTE(連結実質赤字比率に係る赤字・黒字の構成分析!H$37,"▲", "-")), 2) &lt; 0, ABS(ROUND(VALUE(SUBSTITUTE(連結実質赤字比率に係る赤字・黒字の構成分析!H$37,"▲", "-")), 2)), NA())</f>
        <v>#VALUE!</v>
      </c>
      <c r="G33" s="160" t="e">
        <f>IF(ROUND(VALUE(SUBSTITUTE(連結実質赤字比率に係る赤字・黒字の構成分析!H$37,"▲", "-")), 2) &gt;= 0, ABS(ROUND(VALUE(SUBSTITUTE(連結実質赤字比率に係る赤字・黒字の構成分析!H$37,"▲", "-")), 2)), NA())</f>
        <v>#VALUE!</v>
      </c>
      <c r="H33" s="160" t="e">
        <f>IF(ROUND(VALUE(SUBSTITUTE(連結実質赤字比率に係る赤字・黒字の構成分析!I$37,"▲", "-")), 2) &lt; 0, ABS(ROUND(VALUE(SUBSTITUTE(連結実質赤字比率に係る赤字・黒字の構成分析!I$37,"▲", "-")), 2)), NA())</f>
        <v>#VALUE!</v>
      </c>
      <c r="I33" s="160" t="e">
        <f>IF(ROUND(VALUE(SUBSTITUTE(連結実質赤字比率に係る赤字・黒字の構成分析!I$37,"▲", "-")), 2) &gt;= 0, ABS(ROUND(VALUE(SUBSTITUTE(連結実質赤字比率に係る赤字・黒字の構成分析!I$37,"▲", "-")), 2)), NA())</f>
        <v>#VALUE!</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0.6</v>
      </c>
    </row>
    <row r="34" spans="1:16" x14ac:dyDescent="0.2">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1.06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1.1299999999999999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1.44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1.32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2.57</v>
      </c>
    </row>
    <row r="35" spans="1:16" x14ac:dyDescent="0.2">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5.64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5.85</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5.81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5.96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6.46</v>
      </c>
    </row>
    <row r="36" spans="1:16" x14ac:dyDescent="0.2">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5.93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7.09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9.6999999999999993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11.03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9.5399999999999991</v>
      </c>
    </row>
    <row r="39" spans="1:16" x14ac:dyDescent="0.2">
      <c r="A39" s="129" t="s">
        <v>54</v>
      </c>
    </row>
    <row r="40" spans="1:16" x14ac:dyDescent="0.2">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2">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2">
      <c r="A42" s="161" t="s">
        <v>57</v>
      </c>
      <c r="B42" s="161"/>
      <c r="C42" s="161"/>
      <c r="D42" s="161">
        <f>'実質公債費比率（分子）の構造'!K$52</f>
        <v>2150</v>
      </c>
      <c r="E42" s="161"/>
      <c r="F42" s="161"/>
      <c r="G42" s="161">
        <f>'実質公債費比率（分子）の構造'!L$52</f>
        <v>2179</v>
      </c>
      <c r="H42" s="161"/>
      <c r="I42" s="161"/>
      <c r="J42" s="161">
        <f>'実質公債費比率（分子）の構造'!M$52</f>
        <v>2103</v>
      </c>
      <c r="K42" s="161"/>
      <c r="L42" s="161"/>
      <c r="M42" s="161">
        <f>'実質公債費比率（分子）の構造'!N$52</f>
        <v>2060</v>
      </c>
      <c r="N42" s="161"/>
      <c r="O42" s="161"/>
      <c r="P42" s="161">
        <f>'実質公債費比率（分子）の構造'!O$52</f>
        <v>2080</v>
      </c>
    </row>
    <row r="43" spans="1:16" x14ac:dyDescent="0.2">
      <c r="A43" s="161" t="s">
        <v>18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2">
      <c r="A44" s="161" t="s">
        <v>58</v>
      </c>
      <c r="B44" s="161">
        <f>'実質公債費比率（分子）の構造'!K$50</f>
        <v>4</v>
      </c>
      <c r="C44" s="161"/>
      <c r="D44" s="161"/>
      <c r="E44" s="161">
        <f>'実質公債費比率（分子）の構造'!L$50</f>
        <v>15</v>
      </c>
      <c r="F44" s="161"/>
      <c r="G44" s="161"/>
      <c r="H44" s="161">
        <f>'実質公債費比率（分子）の構造'!M$50</f>
        <v>15</v>
      </c>
      <c r="I44" s="161"/>
      <c r="J44" s="161"/>
      <c r="K44" s="161">
        <f>'実質公債費比率（分子）の構造'!N$50</f>
        <v>15</v>
      </c>
      <c r="L44" s="161"/>
      <c r="M44" s="161"/>
      <c r="N44" s="161">
        <f>'実質公債費比率（分子）の構造'!O$50</f>
        <v>17</v>
      </c>
      <c r="O44" s="161"/>
      <c r="P44" s="161"/>
    </row>
    <row r="45" spans="1:16" x14ac:dyDescent="0.2">
      <c r="A45" s="161" t="s">
        <v>59</v>
      </c>
      <c r="B45" s="161">
        <f>'実質公債費比率（分子）の構造'!K$49</f>
        <v>97</v>
      </c>
      <c r="C45" s="161"/>
      <c r="D45" s="161"/>
      <c r="E45" s="161">
        <f>'実質公債費比率（分子）の構造'!L$49</f>
        <v>97</v>
      </c>
      <c r="F45" s="161"/>
      <c r="G45" s="161"/>
      <c r="H45" s="161">
        <f>'実質公債費比率（分子）の構造'!M$49</f>
        <v>110</v>
      </c>
      <c r="I45" s="161"/>
      <c r="J45" s="161"/>
      <c r="K45" s="161">
        <f>'実質公債費比率（分子）の構造'!N$49</f>
        <v>112</v>
      </c>
      <c r="L45" s="161"/>
      <c r="M45" s="161"/>
      <c r="N45" s="161">
        <f>'実質公債費比率（分子）の構造'!O$49</f>
        <v>136</v>
      </c>
      <c r="O45" s="161"/>
      <c r="P45" s="161"/>
    </row>
    <row r="46" spans="1:16" x14ac:dyDescent="0.2">
      <c r="A46" s="161" t="s">
        <v>60</v>
      </c>
      <c r="B46" s="161">
        <f>'実質公債費比率（分子）の構造'!K$48</f>
        <v>735</v>
      </c>
      <c r="C46" s="161"/>
      <c r="D46" s="161"/>
      <c r="E46" s="161">
        <f>'実質公債費比率（分子）の構造'!L$48</f>
        <v>724</v>
      </c>
      <c r="F46" s="161"/>
      <c r="G46" s="161"/>
      <c r="H46" s="161">
        <f>'実質公債費比率（分子）の構造'!M$48</f>
        <v>756</v>
      </c>
      <c r="I46" s="161"/>
      <c r="J46" s="161"/>
      <c r="K46" s="161">
        <f>'実質公債費比率（分子）の構造'!N$48</f>
        <v>710</v>
      </c>
      <c r="L46" s="161"/>
      <c r="M46" s="161"/>
      <c r="N46" s="161">
        <f>'実質公債費比率（分子）の構造'!O$48</f>
        <v>591</v>
      </c>
      <c r="O46" s="161"/>
      <c r="P46" s="161"/>
    </row>
    <row r="47" spans="1:16" x14ac:dyDescent="0.2">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2">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2">
      <c r="A49" s="161" t="s">
        <v>63</v>
      </c>
      <c r="B49" s="161">
        <f>'実質公債費比率（分子）の構造'!K$45</f>
        <v>2381</v>
      </c>
      <c r="C49" s="161"/>
      <c r="D49" s="161"/>
      <c r="E49" s="161">
        <f>'実質公債費比率（分子）の構造'!L$45</f>
        <v>2335</v>
      </c>
      <c r="F49" s="161"/>
      <c r="G49" s="161"/>
      <c r="H49" s="161">
        <f>'実質公債費比率（分子）の構造'!M$45</f>
        <v>2245</v>
      </c>
      <c r="I49" s="161"/>
      <c r="J49" s="161"/>
      <c r="K49" s="161">
        <f>'実質公債費比率（分子）の構造'!N$45</f>
        <v>2188</v>
      </c>
      <c r="L49" s="161"/>
      <c r="M49" s="161"/>
      <c r="N49" s="161">
        <f>'実質公債費比率（分子）の構造'!O$45</f>
        <v>2207</v>
      </c>
      <c r="O49" s="161"/>
      <c r="P49" s="161"/>
    </row>
    <row r="50" spans="1:16" x14ac:dyDescent="0.2">
      <c r="A50" s="161" t="s">
        <v>64</v>
      </c>
      <c r="B50" s="161" t="e">
        <f>NA()</f>
        <v>#N/A</v>
      </c>
      <c r="C50" s="161">
        <f>IF(ISNUMBER('実質公債費比率（分子）の構造'!K$53),'実質公債費比率（分子）の構造'!K$53,NA())</f>
        <v>1067</v>
      </c>
      <c r="D50" s="161" t="e">
        <f>NA()</f>
        <v>#N/A</v>
      </c>
      <c r="E50" s="161" t="e">
        <f>NA()</f>
        <v>#N/A</v>
      </c>
      <c r="F50" s="161">
        <f>IF(ISNUMBER('実質公債費比率（分子）の構造'!L$53),'実質公債費比率（分子）の構造'!L$53,NA())</f>
        <v>992</v>
      </c>
      <c r="G50" s="161" t="e">
        <f>NA()</f>
        <v>#N/A</v>
      </c>
      <c r="H50" s="161" t="e">
        <f>NA()</f>
        <v>#N/A</v>
      </c>
      <c r="I50" s="161">
        <f>IF(ISNUMBER('実質公債費比率（分子）の構造'!M$53),'実質公債費比率（分子）の構造'!M$53,NA())</f>
        <v>1023</v>
      </c>
      <c r="J50" s="161" t="e">
        <f>NA()</f>
        <v>#N/A</v>
      </c>
      <c r="K50" s="161" t="e">
        <f>NA()</f>
        <v>#N/A</v>
      </c>
      <c r="L50" s="161">
        <f>IF(ISNUMBER('実質公債費比率（分子）の構造'!N$53),'実質公債費比率（分子）の構造'!N$53,NA())</f>
        <v>965</v>
      </c>
      <c r="M50" s="161" t="e">
        <f>NA()</f>
        <v>#N/A</v>
      </c>
      <c r="N50" s="161" t="e">
        <f>NA()</f>
        <v>#N/A</v>
      </c>
      <c r="O50" s="161">
        <f>IF(ISNUMBER('実質公債費比率（分子）の構造'!O$53),'実質公債費比率（分子）の構造'!O$53,NA())</f>
        <v>871</v>
      </c>
      <c r="P50" s="161" t="e">
        <f>NA()</f>
        <v>#N/A</v>
      </c>
    </row>
    <row r="53" spans="1:16" x14ac:dyDescent="0.2">
      <c r="A53" s="129" t="s">
        <v>65</v>
      </c>
    </row>
    <row r="54" spans="1:16" x14ac:dyDescent="0.2">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2">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2">
      <c r="A56" s="160" t="s">
        <v>37</v>
      </c>
      <c r="B56" s="160"/>
      <c r="C56" s="160"/>
      <c r="D56" s="160">
        <f>'将来負担比率（分子）の構造'!I$52</f>
        <v>20486</v>
      </c>
      <c r="E56" s="160"/>
      <c r="F56" s="160"/>
      <c r="G56" s="160">
        <f>'将来負担比率（分子）の構造'!J$52</f>
        <v>20255</v>
      </c>
      <c r="H56" s="160"/>
      <c r="I56" s="160"/>
      <c r="J56" s="160">
        <f>'将来負担比率（分子）の構造'!K$52</f>
        <v>20792</v>
      </c>
      <c r="K56" s="160"/>
      <c r="L56" s="160"/>
      <c r="M56" s="160">
        <f>'将来負担比率（分子）の構造'!L$52</f>
        <v>22821</v>
      </c>
      <c r="N56" s="160"/>
      <c r="O56" s="160"/>
      <c r="P56" s="160">
        <f>'将来負担比率（分子）の構造'!M$52</f>
        <v>23053</v>
      </c>
    </row>
    <row r="57" spans="1:16" x14ac:dyDescent="0.2">
      <c r="A57" s="160" t="s">
        <v>36</v>
      </c>
      <c r="B57" s="160"/>
      <c r="C57" s="160"/>
      <c r="D57" s="160">
        <f>'将来負担比率（分子）の構造'!I$51</f>
        <v>2115</v>
      </c>
      <c r="E57" s="160"/>
      <c r="F57" s="160"/>
      <c r="G57" s="160">
        <f>'将来負担比率（分子）の構造'!J$51</f>
        <v>1936</v>
      </c>
      <c r="H57" s="160"/>
      <c r="I57" s="160"/>
      <c r="J57" s="160">
        <f>'将来負担比率（分子）の構造'!K$51</f>
        <v>1814</v>
      </c>
      <c r="K57" s="160"/>
      <c r="L57" s="160"/>
      <c r="M57" s="160">
        <f>'将来負担比率（分子）の構造'!L$51</f>
        <v>1638</v>
      </c>
      <c r="N57" s="160"/>
      <c r="O57" s="160"/>
      <c r="P57" s="160">
        <f>'将来負担比率（分子）の構造'!M$51</f>
        <v>1774</v>
      </c>
    </row>
    <row r="58" spans="1:16" x14ac:dyDescent="0.2">
      <c r="A58" s="160" t="s">
        <v>35</v>
      </c>
      <c r="B58" s="160"/>
      <c r="C58" s="160"/>
      <c r="D58" s="160">
        <f>'将来負担比率（分子）の構造'!I$50</f>
        <v>4507</v>
      </c>
      <c r="E58" s="160"/>
      <c r="F58" s="160"/>
      <c r="G58" s="160">
        <f>'将来負担比率（分子）の構造'!J$50</f>
        <v>4522</v>
      </c>
      <c r="H58" s="160"/>
      <c r="I58" s="160"/>
      <c r="J58" s="160">
        <f>'将来負担比率（分子）の構造'!K$50</f>
        <v>4601</v>
      </c>
      <c r="K58" s="160"/>
      <c r="L58" s="160"/>
      <c r="M58" s="160">
        <f>'将来負担比率（分子）の構造'!L$50</f>
        <v>4675</v>
      </c>
      <c r="N58" s="160"/>
      <c r="O58" s="160"/>
      <c r="P58" s="160">
        <f>'将来負担比率（分子）の構造'!M$50</f>
        <v>4965</v>
      </c>
    </row>
    <row r="59" spans="1:16" x14ac:dyDescent="0.2">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2">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2">
      <c r="A61" s="160" t="s">
        <v>30</v>
      </c>
      <c r="B61" s="160">
        <f>'将来負担比率（分子）の構造'!I$46</f>
        <v>50</v>
      </c>
      <c r="C61" s="160"/>
      <c r="D61" s="160"/>
      <c r="E61" s="160">
        <f>'将来負担比率（分子）の構造'!J$46</f>
        <v>15</v>
      </c>
      <c r="F61" s="160"/>
      <c r="G61" s="160"/>
      <c r="H61" s="160">
        <f>'将来負担比率（分子）の構造'!K$46</f>
        <v>11</v>
      </c>
      <c r="I61" s="160"/>
      <c r="J61" s="160"/>
      <c r="K61" s="160">
        <f>'将来負担比率（分子）の構造'!L$46</f>
        <v>8</v>
      </c>
      <c r="L61" s="160"/>
      <c r="M61" s="160"/>
      <c r="N61" s="160">
        <f>'将来負担比率（分子）の構造'!M$46</f>
        <v>6</v>
      </c>
      <c r="O61" s="160"/>
      <c r="P61" s="160"/>
    </row>
    <row r="62" spans="1:16" x14ac:dyDescent="0.2">
      <c r="A62" s="160" t="s">
        <v>29</v>
      </c>
      <c r="B62" s="160">
        <f>'将来負担比率（分子）の構造'!I$45</f>
        <v>3247</v>
      </c>
      <c r="C62" s="160"/>
      <c r="D62" s="160"/>
      <c r="E62" s="160">
        <f>'将来負担比率（分子）の構造'!J$45</f>
        <v>3083</v>
      </c>
      <c r="F62" s="160"/>
      <c r="G62" s="160"/>
      <c r="H62" s="160">
        <f>'将来負担比率（分子）の構造'!K$45</f>
        <v>3104</v>
      </c>
      <c r="I62" s="160"/>
      <c r="J62" s="160"/>
      <c r="K62" s="160">
        <f>'将来負担比率（分子）の構造'!L$45</f>
        <v>3044</v>
      </c>
      <c r="L62" s="160"/>
      <c r="M62" s="160"/>
      <c r="N62" s="160">
        <f>'将来負担比率（分子）の構造'!M$45</f>
        <v>2851</v>
      </c>
      <c r="O62" s="160"/>
      <c r="P62" s="160"/>
    </row>
    <row r="63" spans="1:16" x14ac:dyDescent="0.2">
      <c r="A63" s="160" t="s">
        <v>28</v>
      </c>
      <c r="B63" s="160">
        <f>'将来負担比率（分子）の構造'!I$44</f>
        <v>989</v>
      </c>
      <c r="C63" s="160"/>
      <c r="D63" s="160"/>
      <c r="E63" s="160">
        <f>'将来負担比率（分子）の構造'!J$44</f>
        <v>1080</v>
      </c>
      <c r="F63" s="160"/>
      <c r="G63" s="160"/>
      <c r="H63" s="160">
        <f>'将来負担比率（分子）の構造'!K$44</f>
        <v>1667</v>
      </c>
      <c r="I63" s="160"/>
      <c r="J63" s="160"/>
      <c r="K63" s="160">
        <f>'将来負担比率（分子）の構造'!L$44</f>
        <v>2277</v>
      </c>
      <c r="L63" s="160"/>
      <c r="M63" s="160"/>
      <c r="N63" s="160">
        <f>'将来負担比率（分子）の構造'!M$44</f>
        <v>2167</v>
      </c>
      <c r="O63" s="160"/>
      <c r="P63" s="160"/>
    </row>
    <row r="64" spans="1:16" x14ac:dyDescent="0.2">
      <c r="A64" s="160" t="s">
        <v>27</v>
      </c>
      <c r="B64" s="160">
        <f>'将来負担比率（分子）の構造'!I$43</f>
        <v>11390</v>
      </c>
      <c r="C64" s="160"/>
      <c r="D64" s="160"/>
      <c r="E64" s="160">
        <f>'将来負担比率（分子）の構造'!J$43</f>
        <v>11265</v>
      </c>
      <c r="F64" s="160"/>
      <c r="G64" s="160"/>
      <c r="H64" s="160">
        <f>'将来負担比率（分子）の構造'!K$43</f>
        <v>11076</v>
      </c>
      <c r="I64" s="160"/>
      <c r="J64" s="160"/>
      <c r="K64" s="160">
        <f>'将来負担比率（分子）の構造'!L$43</f>
        <v>10701</v>
      </c>
      <c r="L64" s="160"/>
      <c r="M64" s="160"/>
      <c r="N64" s="160">
        <f>'将来負担比率（分子）の構造'!M$43</f>
        <v>9862</v>
      </c>
      <c r="O64" s="160"/>
      <c r="P64" s="160"/>
    </row>
    <row r="65" spans="1:16" x14ac:dyDescent="0.2">
      <c r="A65" s="160" t="s">
        <v>26</v>
      </c>
      <c r="B65" s="160">
        <f>'将来負担比率（分子）の構造'!I$42</f>
        <v>290</v>
      </c>
      <c r="C65" s="160"/>
      <c r="D65" s="160"/>
      <c r="E65" s="160">
        <f>'将来負担比率（分子）の構造'!J$42</f>
        <v>276</v>
      </c>
      <c r="F65" s="160"/>
      <c r="G65" s="160"/>
      <c r="H65" s="160">
        <f>'将来負担比率（分子）の構造'!K$42</f>
        <v>261</v>
      </c>
      <c r="I65" s="160"/>
      <c r="J65" s="160"/>
      <c r="K65" s="160">
        <f>'将来負担比率（分子）の構造'!L$42</f>
        <v>246</v>
      </c>
      <c r="L65" s="160"/>
      <c r="M65" s="160"/>
      <c r="N65" s="160">
        <f>'将来負担比率（分子）の構造'!M$42</f>
        <v>231</v>
      </c>
      <c r="O65" s="160"/>
      <c r="P65" s="160"/>
    </row>
    <row r="66" spans="1:16" x14ac:dyDescent="0.2">
      <c r="A66" s="160" t="s">
        <v>25</v>
      </c>
      <c r="B66" s="160">
        <f>'将来負担比率（分子）の構造'!I$41</f>
        <v>21578</v>
      </c>
      <c r="C66" s="160"/>
      <c r="D66" s="160"/>
      <c r="E66" s="160">
        <f>'将来負担比率（分子）の構造'!J$41</f>
        <v>20904</v>
      </c>
      <c r="F66" s="160"/>
      <c r="G66" s="160"/>
      <c r="H66" s="160">
        <f>'将来負担比率（分子）の構造'!K$41</f>
        <v>21094</v>
      </c>
      <c r="I66" s="160"/>
      <c r="J66" s="160"/>
      <c r="K66" s="160">
        <f>'将来負担比率（分子）の構造'!L$41</f>
        <v>23732</v>
      </c>
      <c r="L66" s="160"/>
      <c r="M66" s="160"/>
      <c r="N66" s="160">
        <f>'将来負担比率（分子）の構造'!M$41</f>
        <v>25009</v>
      </c>
      <c r="O66" s="160"/>
      <c r="P66" s="160"/>
    </row>
    <row r="67" spans="1:16" x14ac:dyDescent="0.2">
      <c r="A67" s="160" t="s">
        <v>68</v>
      </c>
      <c r="B67" s="160" t="e">
        <f>NA()</f>
        <v>#N/A</v>
      </c>
      <c r="C67" s="160">
        <f>IF(ISNUMBER('将来負担比率（分子）の構造'!I$53), IF('将来負担比率（分子）の構造'!I$53 &lt; 0, 0, '将来負担比率（分子）の構造'!I$53), NA())</f>
        <v>10438</v>
      </c>
      <c r="D67" s="160" t="e">
        <f>NA()</f>
        <v>#N/A</v>
      </c>
      <c r="E67" s="160" t="e">
        <f>NA()</f>
        <v>#N/A</v>
      </c>
      <c r="F67" s="160">
        <f>IF(ISNUMBER('将来負担比率（分子）の構造'!J$53), IF('将来負担比率（分子）の構造'!J$53 &lt; 0, 0, '将来負担比率（分子）の構造'!J$53), NA())</f>
        <v>9909</v>
      </c>
      <c r="G67" s="160" t="e">
        <f>NA()</f>
        <v>#N/A</v>
      </c>
      <c r="H67" s="160" t="e">
        <f>NA()</f>
        <v>#N/A</v>
      </c>
      <c r="I67" s="160">
        <f>IF(ISNUMBER('将来負担比率（分子）の構造'!K$53), IF('将来負担比率（分子）の構造'!K$53 &lt; 0, 0, '将来負担比率（分子）の構造'!K$53), NA())</f>
        <v>10007</v>
      </c>
      <c r="J67" s="160" t="e">
        <f>NA()</f>
        <v>#N/A</v>
      </c>
      <c r="K67" s="160" t="e">
        <f>NA()</f>
        <v>#N/A</v>
      </c>
      <c r="L67" s="160">
        <f>IF(ISNUMBER('将来負担比率（分子）の構造'!L$53), IF('将来負担比率（分子）の構造'!L$53 &lt; 0, 0, '将来負担比率（分子）の構造'!L$53), NA())</f>
        <v>10874</v>
      </c>
      <c r="M67" s="160" t="e">
        <f>NA()</f>
        <v>#N/A</v>
      </c>
      <c r="N67" s="160" t="e">
        <f>NA()</f>
        <v>#N/A</v>
      </c>
      <c r="O67" s="160">
        <f>IF(ISNUMBER('将来負担比率（分子）の構造'!M$53), IF('将来負担比率（分子）の構造'!M$53 &lt; 0, 0, '将来負担比率（分子）の構造'!M$53), NA())</f>
        <v>10334</v>
      </c>
      <c r="P67" s="160" t="e">
        <f>NA()</f>
        <v>#N/A</v>
      </c>
    </row>
    <row r="70" spans="1:16" x14ac:dyDescent="0.2">
      <c r="A70" s="162" t="s">
        <v>69</v>
      </c>
      <c r="B70" s="162"/>
      <c r="C70" s="162"/>
      <c r="D70" s="162"/>
      <c r="E70" s="162"/>
      <c r="F70" s="162"/>
    </row>
    <row r="71" spans="1:16" x14ac:dyDescent="0.2">
      <c r="A71" s="163"/>
      <c r="B71" s="163" t="str">
        <f>基金残高に係る経年分析!F54</f>
        <v>H27</v>
      </c>
      <c r="C71" s="163" t="str">
        <f>基金残高に係る経年分析!G54</f>
        <v>H28</v>
      </c>
      <c r="D71" s="163" t="str">
        <f>基金残高に係る経年分析!H54</f>
        <v>H29</v>
      </c>
    </row>
    <row r="72" spans="1:16" x14ac:dyDescent="0.2">
      <c r="A72" s="163" t="s">
        <v>70</v>
      </c>
      <c r="B72" s="164">
        <f>基金残高に係る経年分析!F55</f>
        <v>2764</v>
      </c>
      <c r="C72" s="164">
        <f>基金残高に係る経年分析!G55</f>
        <v>2765</v>
      </c>
      <c r="D72" s="164">
        <f>基金残高に係る経年分析!H55</f>
        <v>2766</v>
      </c>
    </row>
    <row r="73" spans="1:16" x14ac:dyDescent="0.2">
      <c r="A73" s="163" t="s">
        <v>71</v>
      </c>
      <c r="B73" s="164">
        <f>基金残高に係る経年分析!F56</f>
        <v>803</v>
      </c>
      <c r="C73" s="164">
        <f>基金残高に係る経年分析!G56</f>
        <v>803</v>
      </c>
      <c r="D73" s="164">
        <f>基金残高に係る経年分析!H56</f>
        <v>803</v>
      </c>
    </row>
    <row r="74" spans="1:16" x14ac:dyDescent="0.2">
      <c r="A74" s="163" t="s">
        <v>72</v>
      </c>
      <c r="B74" s="164">
        <f>基金残高に係る経年分析!F57</f>
        <v>1314</v>
      </c>
      <c r="C74" s="164">
        <f>基金残高に係る経年分析!G57</f>
        <v>1722</v>
      </c>
      <c r="D74" s="164">
        <f>基金残高に係る経年分析!H57</f>
        <v>2173</v>
      </c>
    </row>
  </sheetData>
  <sheetProtection algorithmName="SHA-512" hashValue="tuYyAzpZIkAVBRYNvQr9gAjrLUN2SfAnUZXxvx3q9hWbI6PKQmlDWDNkE6taq+pzQip4ytxqsSonr2I0qNLUvQ==" saltValue="DxxfsqfqEDZbspd99WC2I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2019-10-28T10:48:54Z</cp:lastPrinted>
  <dcterms:created xsi:type="dcterms:W3CDTF">2019-02-14T02:46:45Z</dcterms:created>
  <dcterms:modified xsi:type="dcterms:W3CDTF">2019-10-28T10:48:59Z</dcterms:modified>
  <cp:category/>
</cp:coreProperties>
</file>