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AlgorithmName="SHA-512" workbookHashValue="hPL46DjPCN8Rlvc7vWcn3ojEUs9JuJ5t0cPt+xJjDWUypgZzR2hairbnpW7HoA8XDdryHh5DbAtDNhVhRFtVeg==" workbookSaltValue="ifkmS6FvfoU0idLbYGpymA==" workbookSpinCount="100000" lockStructure="1"/>
  <bookViews>
    <workbookView xWindow="0" yWindow="0" windowWidth="20490" windowHeight="7770"/>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<sst xmlns="http://schemas.openxmlformats.org/spreadsheetml/2006/main" count="324" uniqueCount="123">
  <si>
    <t>経営比較分析表（平成29年度決算）</t>
    <phoneticPr fontId="5"/>
  </si>
  <si>
    <t>業務名</t>
    <rPh sb="2" eb="3">
      <t>メイ</t>
    </rPh>
    <phoneticPr fontId="5"/>
  </si>
  <si>
    <t>業種名</t>
    <rPh sb="2" eb="3">
      <t>メイ</t>
    </rPh>
    <phoneticPr fontId="5"/>
  </si>
  <si>
    <t>事業名</t>
    <phoneticPr fontId="5"/>
  </si>
  <si>
    <t>類似団体区分</t>
    <rPh sb="4" eb="6">
      <t>クブン</t>
    </rPh>
    <phoneticPr fontId="5"/>
  </si>
  <si>
    <t>管理者の情報</t>
    <rPh sb="0" eb="3">
      <t>カンリシャ</t>
    </rPh>
    <rPh sb="4" eb="6">
      <t>ジョウホウ</t>
    </rPh>
    <phoneticPr fontId="5"/>
  </si>
  <si>
    <t>人口（人）</t>
    <rPh sb="0" eb="2">
      <t>ジンコウ</t>
    </rPh>
    <rPh sb="3" eb="4">
      <t>ヒト</t>
    </rPh>
    <phoneticPr fontId="5"/>
  </si>
  <si>
    <r>
      <t>面積(km</t>
    </r>
    <r>
      <rPr>
        <b/>
        <vertAlign val="superscript"/>
        <sz val="11"/>
        <color theme="1"/>
        <rFont val="ＭＳ ゴシック"/>
        <family val="3"/>
        <charset val="128"/>
      </rPr>
      <t>2</t>
    </r>
    <r>
      <rPr>
        <b/>
        <sz val="11"/>
        <color theme="1"/>
        <rFont val="ＭＳ ゴシック"/>
        <family val="3"/>
        <charset val="128"/>
      </rPr>
      <t>)</t>
    </r>
    <phoneticPr fontId="5"/>
  </si>
  <si>
    <r>
      <t>人口密度(人/km</t>
    </r>
    <r>
      <rPr>
        <b/>
        <vertAlign val="superscript"/>
        <sz val="11"/>
        <color theme="1"/>
        <rFont val="ＭＳ ゴシック"/>
        <family val="3"/>
        <charset val="128"/>
      </rPr>
      <t>2</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</si>
  <si>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</si>
  <si>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</si>
  <si>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</si>
  <si>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</si>
  <si>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</si>
  <si>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普及率(％)</t>
    <phoneticPr fontId="5"/>
  </si>
  <si>
    <t>有収率(％)</t>
    <rPh sb="0" eb="1">
      <t>ユウ</t>
    </rPh>
    <rPh sb="1" eb="3">
      <t>シュウリツ</t>
    </rPh>
    <phoneticPr fontId="5"/>
  </si>
  <si>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5"/>
  </si>
  <si>
    <t>処理区域内人口(人)</t>
    <rPh sb="0" eb="2">
      <t>ショリ</t>
    </rPh>
    <rPh sb="2" eb="5">
      <t>クイキナイ</t>
    </rPh>
    <phoneticPr fontId="5"/>
  </si>
  <si>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5"/>
  </si>
  <si>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5"/>
  </si>
  <si>
    <t>－</t>
    <phoneticPr fontId="5"/>
  </si>
  <si>
    <t>類似団体平均値（平均値）</t>
    <phoneticPr fontId="5"/>
  </si>
  <si>
    <t>【】</t>
    <phoneticPr fontId="5"/>
  </si>
  <si>
    <t>平成29年度全国平均</t>
    <phoneticPr fontId="5"/>
  </si>
  <si>
    <t>分析欄</t>
    <rPh sb="0" eb="2">
      <t>ブンセキ</t>
    </rPh>
    <rPh sb="2" eb="3">
      <t>ラン</t>
    </rPh>
    <phoneticPr fontId="5"/>
  </si>
  <si>
    <t>1. 経営の健全性・効率性</t>
    <phoneticPr fontId="5"/>
  </si>
  <si>
    <t>1. 経営の健全性・効率性について</t>
    <phoneticPr fontId="5"/>
  </si>
  <si>
    <t>「経常損益」</t>
    <phoneticPr fontId="5"/>
  </si>
  <si>
    <t>「累積欠損」</t>
    <rPh sb="1" eb="3">
      <t>ルイセキ</t>
    </rPh>
    <rPh sb="3" eb="5">
      <t>ケッソン</t>
    </rPh>
    <phoneticPr fontId="5"/>
  </si>
  <si>
    <t>「支払能力」</t>
    <phoneticPr fontId="5"/>
  </si>
  <si>
    <t>「債務残高」</t>
    <rPh sb="1" eb="3">
      <t>サイム</t>
    </rPh>
    <rPh sb="3" eb="5">
      <t>ザンダカ</t>
    </rPh>
    <phoneticPr fontId="5"/>
  </si>
  <si>
    <t>2. 老朽化の状況について</t>
    <phoneticPr fontId="5"/>
  </si>
  <si>
    <t>「料金水準の適切性」</t>
    <rPh sb="1" eb="3">
      <t>リョウキン</t>
    </rPh>
    <rPh sb="3" eb="5">
      <t>スイジュン</t>
    </rPh>
    <rPh sb="6" eb="8">
      <t>テキセツ</t>
    </rPh>
    <rPh sb="8" eb="9">
      <t>セイ</t>
    </rPh>
    <phoneticPr fontId="5"/>
  </si>
  <si>
    <t>「費用の効率性」</t>
    <rPh sb="1" eb="3">
      <t>ヒヨウ</t>
    </rPh>
    <rPh sb="4" eb="6">
      <t>コウリツ</t>
    </rPh>
    <rPh sb="6" eb="7">
      <t>セイ</t>
    </rPh>
    <phoneticPr fontId="5"/>
  </si>
  <si>
    <t>「施設の効率性」</t>
    <rPh sb="1" eb="3">
      <t>シセツ</t>
    </rPh>
    <rPh sb="4" eb="6">
      <t>コウリツ</t>
    </rPh>
    <rPh sb="6" eb="7">
      <t>セイ</t>
    </rPh>
    <phoneticPr fontId="5"/>
  </si>
  <si>
    <t>「使用料対象の捕捉」</t>
    <rPh sb="1" eb="4">
      <t>シヨウリョウ</t>
    </rPh>
    <rPh sb="4" eb="6">
      <t>タイショウ</t>
    </rPh>
    <rPh sb="7" eb="9">
      <t>ホソク</t>
    </rPh>
    <phoneticPr fontId="5"/>
  </si>
  <si>
    <t>2. 老朽化の状況</t>
    <phoneticPr fontId="5"/>
  </si>
  <si>
    <t>全体総括</t>
    <rPh sb="0" eb="2">
      <t>ゼンタイ</t>
    </rPh>
    <rPh sb="2" eb="4">
      <t>ソウカツ</t>
    </rPh>
    <phoneticPr fontId="5"/>
  </si>
  <si>
    <t>「施設全体の減価償却の状況」</t>
    <rPh sb="1" eb="3">
      <t>シセツ</t>
    </rPh>
    <rPh sb="3" eb="5">
      <t>ゼンタイ</t>
    </rPh>
    <rPh sb="6" eb="8">
      <t>ゲンカ</t>
    </rPh>
    <rPh sb="8" eb="10">
      <t>ショウキャク</t>
    </rPh>
    <rPh sb="11" eb="13">
      <t>ジョウキョウ</t>
    </rPh>
    <phoneticPr fontId="5"/>
  </si>
  <si>
    <t>「管渠の経年化の状況」</t>
    <rPh sb="4" eb="7">
      <t>ケイネンカ</t>
    </rPh>
    <rPh sb="8" eb="10">
      <t>ジョウキョウ</t>
    </rPh>
    <phoneticPr fontId="5"/>
  </si>
  <si>
    <t>「管渠の更新投資・老朽化対策の実施状況」</t>
    <rPh sb="4" eb="6">
      <t>コウシン</t>
    </rPh>
    <rPh sb="6" eb="8">
      <t>トウシ</t>
    </rPh>
    <rPh sb="9" eb="12">
      <t>ロウキュウカ</t>
    </rPh>
    <rPh sb="12" eb="14">
      <t>タイサク</t>
    </rPh>
    <rPh sb="15" eb="17">
      <t>ジッシ</t>
    </rPh>
    <rPh sb="17" eb="19">
      <t>ジョウキョウ</t>
    </rPh>
    <phoneticPr fontId="5"/>
  </si>
  <si>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5"/>
  </si>
  <si>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4"/>
  </si>
  <si>
    <t>全国平均</t>
    <rPh sb="0" eb="2">
      <t>ゼンコク</t>
    </rPh>
    <rPh sb="2" eb="4">
      <t>ヘイキン</t>
    </rPh>
    <phoneticPr fontId="5"/>
  </si>
  <si>
    <t>1①</t>
  </si>
  <si>
    <t>1②</t>
  </si>
  <si>
    <t>1③</t>
  </si>
  <si>
    <t>1④</t>
  </si>
  <si>
    <t>1⑤</t>
  </si>
  <si>
    <t>1⑥</t>
  </si>
  <si>
    <t>1⑦</t>
    <phoneticPr fontId="5"/>
  </si>
  <si>
    <t>1⑧</t>
    <phoneticPr fontId="5"/>
  </si>
  <si>
    <t>2①</t>
  </si>
  <si>
    <t>2②</t>
  </si>
  <si>
    <t>2③</t>
  </si>
  <si>
    <t>下水道事業(法適用)</t>
    <rPh sb="3" eb="5">
      <t>ジギョウ</t>
    </rPh>
    <rPh sb="6" eb="7">
      <t>ホウ</t>
    </rPh>
    <rPh sb="7" eb="9">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</si>
  <si>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</si>
  <si>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</si>
  <si>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</si>
  <si>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</si>
  <si>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</si>
  <si>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</si>
  <si>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</si>
  <si>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</si>
  <si>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</si>
  <si>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</si>
  <si>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</si>
  <si>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</si>
  <si>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</si>
  <si>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</si>
  <si>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</si>
  <si>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④企業債残高対事業規模比率(％)</t>
    <phoneticPr fontId="5"/>
  </si>
  <si>
    <t>⑤経費回収率(％)</t>
    <phoneticPr fontId="5"/>
  </si>
  <si>
    <t>⑥汚水処理原価(円)</t>
    <rPh sb="1" eb="3">
      <t>オスイ</t>
    </rPh>
    <rPh sb="3" eb="5">
      <t>ショリ</t>
    </rPh>
    <rPh sb="5" eb="7">
      <t>ゲンカ</t>
    </rPh>
    <rPh sb="8" eb="9">
      <t>エン</t>
    </rPh>
    <phoneticPr fontId="5"/>
  </si>
  <si>
    <t>⑦施設利用率(％)</t>
    <rPh sb="1" eb="3">
      <t>シセツ</t>
    </rPh>
    <rPh sb="3" eb="6">
      <t>リヨウリツ</t>
    </rPh>
    <phoneticPr fontId="5"/>
  </si>
  <si>
    <t>⑧水洗化率(％)</t>
    <phoneticPr fontId="5"/>
  </si>
  <si>
    <t>①有形固定資産減価償却率(％)</t>
    <rPh sb="1" eb="3">
      <t>ユウケイ</t>
    </rPh>
    <rPh sb="3" eb="5">
      <t>コテイ</t>
    </rPh>
    <rPh sb="5" eb="7">
      <t>シサン</t>
    </rPh>
    <rPh sb="7" eb="9">
      <t>ゲンカ</t>
    </rPh>
    <rPh sb="9" eb="11">
      <t>ショウキャク</t>
    </rPh>
    <rPh sb="11" eb="12">
      <t>リツ</t>
    </rPh>
    <phoneticPr fontId="5"/>
  </si>
  <si>
    <t>②管渠老朽化率(％)</t>
    <phoneticPr fontId="5"/>
  </si>
  <si>
    <t>③管渠改善率(％)</t>
    <phoneticPr fontId="5"/>
  </si>
  <si>
    <t>小項目</t>
    <rPh sb="0" eb="3">
      <t>ショウコウモク</t>
    </rPh>
    <phoneticPr fontId="5"/>
  </si>
  <si>
    <t>都道府県名</t>
    <rPh sb="0" eb="4">
      <t>トドウフケン</t>
    </rPh>
    <rPh sb="4" eb="5">
      <t>メイ</t>
    </rPh>
    <phoneticPr fontId="5"/>
  </si>
  <si>
    <t>法適・法非適</t>
    <rPh sb="0" eb="1">
      <t>ホウ</t>
    </rPh>
    <rPh sb="1" eb="2">
      <t>テキ</t>
    </rPh>
    <rPh sb="3" eb="4">
      <t>ホウ</t>
    </rPh>
    <rPh sb="4" eb="5">
      <t>ヒ</t>
    </rPh>
    <rPh sb="5" eb="6">
      <t>テキ</t>
    </rPh>
    <phoneticPr fontId="5"/>
  </si>
  <si>
    <t>業種名称</t>
    <rPh sb="0" eb="2">
      <t>ギョウシュ</t>
    </rPh>
    <rPh sb="2" eb="4">
      <t>メイショウ</t>
    </rPh>
    <phoneticPr fontId="5"/>
  </si>
  <si>
    <t>事業名称</t>
    <rPh sb="0" eb="2">
      <t>ジギョウ</t>
    </rPh>
    <rPh sb="2" eb="4">
      <t>メイショウ</t>
    </rPh>
    <phoneticPr fontId="5"/>
  </si>
  <si>
    <t>類似団体</t>
    <rPh sb="0" eb="2">
      <t>ルイジ</t>
    </rPh>
    <rPh sb="2" eb="4">
      <t>ダンタイ</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</si>
  <si>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</si>
  <si>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</si>
  <si>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普及率</t>
    <rPh sb="0" eb="2">
      <t>フキュウ</t>
    </rPh>
    <rPh sb="2" eb="3">
      <t>リツ</t>
    </rPh>
    <phoneticPr fontId="5"/>
  </si>
  <si>
    <t>有収率</t>
    <rPh sb="0" eb="1">
      <t>ユウ</t>
    </rPh>
    <rPh sb="1" eb="3">
      <t>シュウリツ</t>
    </rPh>
    <phoneticPr fontId="5"/>
  </si>
  <si>
    <t>1ヶ月20㎥当たり家庭料金</t>
    <rPh sb="2" eb="3">
      <t>ゲツ</t>
    </rPh>
    <rPh sb="6" eb="7">
      <t>ア</t>
    </rPh>
    <rPh sb="9" eb="11">
      <t>カテイ</t>
    </rPh>
    <rPh sb="11" eb="13">
      <t>リョウキン</t>
    </rPh>
    <phoneticPr fontId="5"/>
  </si>
  <si>
    <t>人口</t>
    <rPh sb="0" eb="2">
      <t>ジンコウ</t>
    </rPh>
    <phoneticPr fontId="5"/>
  </si>
  <si>
    <t>面積</t>
    <rPh sb="0" eb="2">
      <t>メンセキ</t>
    </rPh>
    <phoneticPr fontId="5"/>
  </si>
  <si>
    <t>人口密度</t>
    <rPh sb="0" eb="2">
      <t>ジンコウ</t>
    </rPh>
    <rPh sb="2" eb="4">
      <t>ミツド</t>
    </rPh>
    <phoneticPr fontId="5"/>
  </si>
  <si>
    <t>処理区域内人口</t>
  </si>
  <si>
    <t>処理区域面積</t>
  </si>
  <si>
    <t>処理区域内人口密度</t>
  </si>
  <si>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</si>
  <si>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</si>
  <si>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</si>
  <si>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</si>
  <si>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</si>
  <si>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</si>
  <si>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</si>
  <si>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</si>
  <si>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</si>
  <si>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</si>
  <si>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</si>
  <si>
    <t>参照用</t>
    <rPh sb="0" eb="3">
      <t>サンショウヨウ</t>
    </rPh>
    <phoneticPr fontId="5"/>
  </si>
  <si>
    <t>山梨県　山梨市</t>
  </si>
  <si>
    <t>法適用</t>
  </si>
  <si>
    <t>下水道事業</t>
  </si>
  <si>
    <t>特定環境保全公共下水道</t>
  </si>
  <si>
    <t>D2</t>
  </si>
  <si>
    <t>非設置</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</si>
  <si>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</si>
  <si>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</si>
  <si>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</si>
  <si>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</si>
  <si>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</si>
  <si>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</si>
  <si>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「下水道事業の効率化・健全化」に取り組み、事業運営にかかる経常的なコストの削減を進めるこ
とで「経営基盤の強化」を図るとともに、管渠や処理施設のダウンサイジングなど「投資の合理化」
を進めることが必要となる。</t>
  </si>
  <si>
    <t>①有形固定資産減価償却率が類似団体よりやや高いが、平成元年の事業着手であり、更新に至るまで時間的に余裕がある。その間、人口減による利用者の減少が予想されるため、ダウンサイジングやスペックダウンによる工事費用の削減や、長寿命化による更新期間の延長また更新費用の平準化を検討する必要がある。</t>
    <rPh sb="1" eb="3">
      <t>ユウケイ</t>
    </rPh>
    <rPh sb="3" eb="5">
      <t>コテイ</t>
    </rPh>
    <rPh sb="5" eb="7">
      <t>シサン</t>
    </rPh>
    <rPh sb="7" eb="9">
      <t>ゲンカ</t>
    </rPh>
    <rPh sb="9" eb="11">
      <t>ショウキャク</t>
    </rPh>
    <rPh sb="11" eb="12">
      <t>リツ</t>
    </rPh>
    <rPh sb="13" eb="15">
      <t>ルイジ</t>
    </rPh>
    <rPh sb="15" eb="17">
      <t>ダンタイ</t>
    </rPh>
    <rPh sb="21" eb="22">
      <t>タカ</t>
    </rPh>
    <rPh sb="25" eb="27">
      <t>ヘイセイ</t>
    </rPh>
    <rPh sb="27" eb="29">
      <t>ガンネン</t>
    </rPh>
    <rPh sb="30" eb="34">
      <t>ジギョウチャクシュ</t>
    </rPh>
    <rPh sb="38" eb="40">
      <t>コウシン</t>
    </rPh>
    <rPh sb="41" eb="42">
      <t>イタ</t>
    </rPh>
    <rPh sb="45" eb="48">
      <t>ジカンテキ</t>
    </rPh>
    <rPh sb="49" eb="51">
      <t>ヨユウ</t>
    </rPh>
    <rPh sb="57" eb="58">
      <t>カン</t>
    </rPh>
    <phoneticPr fontId="17"/>
  </si>
  <si>
    <t>整備が概ね終了し、新規投資が減少しているため法適化前と比べて企業債残高も減少してきている。
今後は、水洗化率の向上が見込まれるが、人口減少を考えると水洗化率の向上が使用料収入の向上に結びつくとは言えず、①経常収支率及び④企業債残高対事業規模比率の改善になお一層の努力が必要である。</t>
    <rPh sb="0" eb="2">
      <t>セイビ</t>
    </rPh>
    <rPh sb="3" eb="4">
      <t>オオム</t>
    </rPh>
    <rPh sb="5" eb="7">
      <t>シュウリョウ</t>
    </rPh>
    <rPh sb="9" eb="11">
      <t>シンキ</t>
    </rPh>
    <rPh sb="11" eb="13">
      <t>トウシ</t>
    </rPh>
    <rPh sb="14" eb="16">
      <t>ゲンショウ</t>
    </rPh>
    <rPh sb="25" eb="26">
      <t>マエ</t>
    </rPh>
    <rPh sb="27" eb="28">
      <t>クラ</t>
    </rPh>
    <rPh sb="30" eb="32">
      <t>キギョウ</t>
    </rPh>
    <rPh sb="32" eb="33">
      <t>サイ</t>
    </rPh>
    <rPh sb="33" eb="35">
      <t>ザンダカ</t>
    </rPh>
    <rPh sb="36" eb="38">
      <t>ゲンショウ</t>
    </rPh>
    <rPh sb="46" eb="48">
      <t>コンゴ</t>
    </rPh>
    <rPh sb="50" eb="53">
      <t>スイセンカ</t>
    </rPh>
    <rPh sb="53" eb="54">
      <t>リツ</t>
    </rPh>
    <rPh sb="55" eb="57">
      <t>コウジョウ</t>
    </rPh>
    <rPh sb="58" eb="60">
      <t>ミコ</t>
    </rPh>
    <rPh sb="82" eb="85">
      <t>シヨウリョウ</t>
    </rPh>
    <rPh sb="85" eb="87">
      <t>シュウニュウ</t>
    </rPh>
    <rPh sb="88" eb="90">
      <t>コウジョウ</t>
    </rPh>
    <rPh sb="91" eb="92">
      <t>ムス</t>
    </rPh>
    <rPh sb="97" eb="98">
      <t>イ</t>
    </rPh>
    <rPh sb="102" eb="104">
      <t>ケイジョウ</t>
    </rPh>
    <rPh sb="104" eb="106">
      <t>シュウシ</t>
    </rPh>
    <rPh sb="106" eb="107">
      <t>リツ</t>
    </rPh>
    <rPh sb="107" eb="108">
      <t>オヨ</t>
    </rPh>
    <rPh sb="110" eb="112">
      <t>キギョウ</t>
    </rPh>
    <rPh sb="112" eb="113">
      <t>サイ</t>
    </rPh>
    <rPh sb="113" eb="115">
      <t>ザンダカ</t>
    </rPh>
    <rPh sb="115" eb="116">
      <t>タイ</t>
    </rPh>
    <rPh sb="116" eb="118">
      <t>ジギョウ</t>
    </rPh>
    <rPh sb="118" eb="120">
      <t>キボ</t>
    </rPh>
    <rPh sb="120" eb="122">
      <t>ヒリツ</t>
    </rPh>
    <rPh sb="123" eb="125">
      <t>カイゼン</t>
    </rPh>
    <rPh sb="128" eb="130">
      <t>イッソウ</t>
    </rPh>
    <rPh sb="131" eb="133">
      <t>ドリョク</t>
    </rPh>
    <rPh sb="134" eb="136">
      <t>ヒツヨウ</t>
    </rPh>
    <phoneticPr fontId="1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</si>
</sst>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游ゴシック"/>
      <family val="2"/>
      <charset val="128"/>
      <scheme val="minor"/>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1">
    <xf numFmtId="0" fontId="0" fillId="0" borderId="0">
      <alignment vertical="center"/>
    </xf>
    <xf numFmtId="38" fontId="2" fillId="0" borderId="0" applyFont="0" applyFill="0" applyBorder="0" applyAlignment="0" applyProtection="0">
      <alignment vertical="center"/>
    </xf>
    <xf numFmtId="0" fontId="1"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9" fillId="0" borderId="3" xfId="0" applyFont="1" applyBorder="1" applyAlignment="1">
      <alignment vertical="center"/>
    </xf>
    <xf numFmtId="0" fontId="9" fillId="0" borderId="4" xfId="0" applyFont="1" applyBorder="1" applyAlignment="1">
      <alignment vertical="center"/>
    </xf>
    <xf numFmtId="0" fontId="9" fillId="0" borderId="5"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7" xfId="0" applyFont="1" applyBorder="1" applyAlignment="1">
      <alignment vertical="center"/>
    </xf>
    <xf numFmtId="0" fontId="12" fillId="0" borderId="0" xfId="0" applyFont="1" applyBorder="1" applyAlignment="1">
      <alignment horizontal="left" vertical="center"/>
    </xf>
    <xf numFmtId="0" fontId="12" fillId="0" borderId="0" xfId="0" applyFont="1" applyBorder="1" applyAlignment="1">
      <alignment vertical="center"/>
    </xf>
    <xf numFmtId="0" fontId="12" fillId="0" borderId="7"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9" xfId="0" applyFont="1" applyBorder="1" applyAlignment="1">
      <alignment vertical="center"/>
    </xf>
    <xf numFmtId="0" fontId="6" fillId="0" borderId="6" xfId="0" applyFont="1" applyBorder="1">
      <alignment vertical="center"/>
    </xf>
    <xf numFmtId="0" fontId="6" fillId="0" borderId="0" xfId="0" applyFont="1" applyBorder="1">
      <alignment vertical="center"/>
    </xf>
    <xf numFmtId="0" fontId="6" fillId="0" borderId="7" xfId="0" applyFont="1" applyBorder="1">
      <alignment vertical="center"/>
    </xf>
    <xf numFmtId="0" fontId="14" fillId="0" borderId="0" xfId="0" applyFont="1" applyBorder="1">
      <alignment vertical="center"/>
    </xf>
    <xf numFmtId="0" fontId="15" fillId="0" borderId="0" xfId="0" applyFont="1" applyBorder="1" applyAlignment="1">
      <alignment horizontal="center" vertical="center"/>
    </xf>
    <xf numFmtId="0" fontId="6" fillId="0" borderId="8" xfId="0" applyFont="1" applyBorder="1">
      <alignment vertical="center"/>
    </xf>
    <xf numFmtId="0" fontId="6" fillId="0" borderId="1" xfId="0" applyFont="1" applyBorder="1">
      <alignment vertical="center"/>
    </xf>
    <xf numFmtId="0" fontId="6" fillId="0" borderId="9" xfId="0" applyFont="1" applyBorder="1">
      <alignment vertical="center"/>
    </xf>
    <xf numFmtId="0" fontId="4" fillId="0" borderId="0" xfId="0" applyFont="1" applyBorder="1" applyAlignment="1">
      <alignment horizontal="center" vertical="center"/>
    </xf>
    <xf numFmtId="0" fontId="16" fillId="0" borderId="0" xfId="0" applyFont="1">
      <alignment vertical="center"/>
    </xf>
    <xf numFmtId="0" fontId="3" fillId="0" borderId="0" xfId="0" applyFont="1" applyProtection="1">
      <alignment vertical="center"/>
      <protection hidden="1"/>
    </xf>
    <xf numFmtId="0" fontId="3"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7" fillId="0" borderId="0" xfId="0" applyFont="1" applyAlignment="1">
      <alignment horizontal="center" vertical="center"/>
    </xf>
    <xf numFmtId="49"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177" fontId="6" fillId="0" borderId="2" xfId="0" applyNumberFormat="1" applyFont="1" applyBorder="1" applyAlignment="1" applyProtection="1">
      <alignment horizontal="center" vertical="center"/>
      <protection hidden="1"/>
    </xf>
    <xf numFmtId="0" fontId="10" fillId="0" borderId="6"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protection hidden="1"/>
    </xf>
    <xf numFmtId="0" fontId="6" fillId="0" borderId="2"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protection hidden="1"/>
    </xf>
    <xf numFmtId="0" fontId="12" fillId="0" borderId="6" xfId="0" applyFont="1" applyBorder="1" applyAlignment="1">
      <alignment horizontal="center" vertical="center"/>
    </xf>
    <xf numFmtId="0" fontId="12" fillId="0" borderId="0"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0" fontId="6" fillId="0" borderId="6"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8"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9" fillId="0" borderId="0" xfId="0" applyFont="1" applyBorder="1" applyAlignment="1">
      <alignment horizontal="left"/>
    </xf>
    <xf numFmtId="0" fontId="9" fillId="0" borderId="1" xfId="0" applyFont="1" applyBorder="1" applyAlignment="1">
      <alignment horizontal="left"/>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13" fillId="0" borderId="5" xfId="0" applyFont="1" applyBorder="1" applyAlignment="1">
      <alignment horizontal="left" vertical="center"/>
    </xf>
    <xf numFmtId="0" fontId="13" fillId="0" borderId="6" xfId="0" applyFont="1" applyBorder="1" applyAlignment="1">
      <alignment horizontal="left" vertical="center"/>
    </xf>
    <xf numFmtId="0" fontId="13" fillId="0" borderId="0" xfId="0" applyFont="1" applyBorder="1" applyAlignment="1">
      <alignment horizontal="left" vertical="center"/>
    </xf>
    <xf numFmtId="0" fontId="13" fillId="0" borderId="7" xfId="0" applyFont="1" applyBorder="1" applyAlignment="1">
      <alignment horizontal="left" vertical="center"/>
    </xf>
    <xf numFmtId="0" fontId="4"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1">
    <cellStyle name="桁区切り" xfId="1" builtinId="6"/>
    <cellStyle name="桁区切り 2" xfId="4"/>
    <cellStyle name="桁区切り 3" xfId="5"/>
    <cellStyle name="桁区切り 3 2" xfId="6"/>
    <cellStyle name="通貨 2" xfId="7"/>
    <cellStyle name="標準" xfId="0" builtinId="0"/>
    <cellStyle name="標準 2" xfId="3"/>
    <cellStyle name="標準 2 2" xfId="8"/>
    <cellStyle name="標準 2 3" xfId="9"/>
    <cellStyle name="標準 2 3 2" xfId="10"/>
    <cellStyle name="標準 2 4" xfId="11"/>
    <cellStyle name="標準 2_【重要】（県）指数表_書式まとめ" xfId="12"/>
    <cellStyle name="標準 3" xfId="13"/>
    <cellStyle name="標準 3 2" xfId="14"/>
    <cellStyle name="標準 3 2 2" xfId="15"/>
    <cellStyle name="標準 3 3" xfId="16"/>
    <cellStyle name="標準 4" xfId="17"/>
    <cellStyle name="標準 5" xfId="18"/>
    <cellStyle name="標準 6" xfId="19"/>
    <cellStyle name="標準 7" xfId="20"/>
    <cellStyle name="標準 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4FDE-4EBA-BBD4-3802024B342C}"/>
            </c:ext>
          </c:extLst>
        </c:ser>
        <c:dLbls>
          <c:showLegendKey val="0"/>
          <c:showVal val="0"/>
          <c:showCatName val="0"/>
          <c:showSerName val="0"/>
          <c:showPercent val="0"/>
          <c:showBubbleSize val="0"/>
        </c:dLbls>
        <c:gapWidth val="150"/>
        <c:axId val="42814080"/>
        <c:axId val="42824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0.09</c:v>
                </c:pt>
              </c:numCache>
            </c:numRef>
          </c:val>
          <c:smooth val="0"/>
          <c:extLst xmlns:c16r2="http://schemas.microsoft.com/office/drawing/2015/06/chart">
            <c:ext xmlns:c16="http://schemas.microsoft.com/office/drawing/2014/chart" uri="{C3380CC4-5D6E-409C-BE32-E72D297353CC}">
              <c16:uniqueId val="{00000001-4FDE-4EBA-BBD4-3802024B342C}"/>
            </c:ext>
          </c:extLst>
        </c:ser>
        <c:dLbls>
          <c:showLegendKey val="0"/>
          <c:showVal val="0"/>
          <c:showCatName val="0"/>
          <c:showSerName val="0"/>
          <c:showPercent val="0"/>
          <c:showBubbleSize val="0"/>
        </c:dLbls>
        <c:marker val="1"/>
        <c:smooth val="0"/>
        <c:axId val="42814080"/>
        <c:axId val="42824448"/>
      </c:lineChart>
      <c:dateAx>
        <c:axId val="42814080"/>
        <c:scaling>
          <c:orientation val="minMax"/>
        </c:scaling>
        <c:delete val="1"/>
        <c:axPos val="b"/>
        <c:numFmt formatCode="ge" sourceLinked="1"/>
        <c:majorTickMark val="none"/>
        <c:minorTickMark val="none"/>
        <c:tickLblPos val="none"/>
        <c:crossAx val="42824448"/>
        <c:crosses val="autoZero"/>
        <c:auto val="1"/>
        <c:lblOffset val="100"/>
        <c:baseTimeUnit val="years"/>
      </c:dateAx>
      <c:valAx>
        <c:axId val="4282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1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E05-4B19-8446-8B168E9E3EA1}"/>
            </c:ext>
          </c:extLst>
        </c:ser>
        <c:dLbls>
          <c:showLegendKey val="0"/>
          <c:showVal val="0"/>
          <c:showCatName val="0"/>
          <c:showSerName val="0"/>
          <c:showPercent val="0"/>
          <c:showBubbleSize val="0"/>
        </c:dLbls>
        <c:gapWidth val="150"/>
        <c:axId val="74803840"/>
        <c:axId val="74806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43.36</c:v>
                </c:pt>
              </c:numCache>
            </c:numRef>
          </c:val>
          <c:smooth val="0"/>
          <c:extLst xmlns:c16r2="http://schemas.microsoft.com/office/drawing/2015/06/chart">
            <c:ext xmlns:c16="http://schemas.microsoft.com/office/drawing/2014/chart" uri="{C3380CC4-5D6E-409C-BE32-E72D297353CC}">
              <c16:uniqueId val="{00000001-CE05-4B19-8446-8B168E9E3EA1}"/>
            </c:ext>
          </c:extLst>
        </c:ser>
        <c:dLbls>
          <c:showLegendKey val="0"/>
          <c:showVal val="0"/>
          <c:showCatName val="0"/>
          <c:showSerName val="0"/>
          <c:showPercent val="0"/>
          <c:showBubbleSize val="0"/>
        </c:dLbls>
        <c:marker val="1"/>
        <c:smooth val="0"/>
        <c:axId val="74803840"/>
        <c:axId val="74806016"/>
      </c:lineChart>
      <c:dateAx>
        <c:axId val="74803840"/>
        <c:scaling>
          <c:orientation val="minMax"/>
        </c:scaling>
        <c:delete val="1"/>
        <c:axPos val="b"/>
        <c:numFmt formatCode="ge" sourceLinked="1"/>
        <c:majorTickMark val="none"/>
        <c:minorTickMark val="none"/>
        <c:tickLblPos val="none"/>
        <c:crossAx val="74806016"/>
        <c:crosses val="autoZero"/>
        <c:auto val="1"/>
        <c:lblOffset val="100"/>
        <c:baseTimeUnit val="years"/>
      </c:dateAx>
      <c:valAx>
        <c:axId val="7480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80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0</c:v>
                </c:pt>
                <c:pt idx="3">
                  <c:v>0</c:v>
                </c:pt>
                <c:pt idx="4">
                  <c:v>70.08</c:v>
                </c:pt>
              </c:numCache>
            </c:numRef>
          </c:val>
          <c:extLst xmlns:c16r2="http://schemas.microsoft.com/office/drawing/2015/06/chart">
            <c:ext xmlns:c16="http://schemas.microsoft.com/office/drawing/2014/chart" uri="{C3380CC4-5D6E-409C-BE32-E72D297353CC}">
              <c16:uniqueId val="{00000000-8198-47EA-AFC5-6EC9262F8F86}"/>
            </c:ext>
          </c:extLst>
        </c:ser>
        <c:dLbls>
          <c:showLegendKey val="0"/>
          <c:showVal val="0"/>
          <c:showCatName val="0"/>
          <c:showSerName val="0"/>
          <c:showPercent val="0"/>
          <c:showBubbleSize val="0"/>
        </c:dLbls>
        <c:gapWidth val="150"/>
        <c:axId val="74853376"/>
        <c:axId val="7486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83.06</c:v>
                </c:pt>
              </c:numCache>
            </c:numRef>
          </c:val>
          <c:smooth val="0"/>
          <c:extLst xmlns:c16r2="http://schemas.microsoft.com/office/drawing/2015/06/chart">
            <c:ext xmlns:c16="http://schemas.microsoft.com/office/drawing/2014/chart" uri="{C3380CC4-5D6E-409C-BE32-E72D297353CC}">
              <c16:uniqueId val="{00000001-8198-47EA-AFC5-6EC9262F8F86}"/>
            </c:ext>
          </c:extLst>
        </c:ser>
        <c:dLbls>
          <c:showLegendKey val="0"/>
          <c:showVal val="0"/>
          <c:showCatName val="0"/>
          <c:showSerName val="0"/>
          <c:showPercent val="0"/>
          <c:showBubbleSize val="0"/>
        </c:dLbls>
        <c:marker val="1"/>
        <c:smooth val="0"/>
        <c:axId val="74853376"/>
        <c:axId val="74863744"/>
      </c:lineChart>
      <c:dateAx>
        <c:axId val="74853376"/>
        <c:scaling>
          <c:orientation val="minMax"/>
        </c:scaling>
        <c:delete val="1"/>
        <c:axPos val="b"/>
        <c:numFmt formatCode="ge" sourceLinked="1"/>
        <c:majorTickMark val="none"/>
        <c:minorTickMark val="none"/>
        <c:tickLblPos val="none"/>
        <c:crossAx val="74863744"/>
        <c:crosses val="autoZero"/>
        <c:auto val="1"/>
        <c:lblOffset val="100"/>
        <c:baseTimeUnit val="years"/>
      </c:dateAx>
      <c:valAx>
        <c:axId val="7486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85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0</c:v>
                </c:pt>
                <c:pt idx="3">
                  <c:v>0</c:v>
                </c:pt>
                <c:pt idx="4">
                  <c:v>94.58</c:v>
                </c:pt>
              </c:numCache>
            </c:numRef>
          </c:val>
          <c:extLst xmlns:c16r2="http://schemas.microsoft.com/office/drawing/2015/06/chart">
            <c:ext xmlns:c16="http://schemas.microsoft.com/office/drawing/2014/chart" uri="{C3380CC4-5D6E-409C-BE32-E72D297353CC}">
              <c16:uniqueId val="{00000000-F1B9-4AA5-A9F8-DFAA392FA969}"/>
            </c:ext>
          </c:extLst>
        </c:ser>
        <c:dLbls>
          <c:showLegendKey val="0"/>
          <c:showVal val="0"/>
          <c:showCatName val="0"/>
          <c:showSerName val="0"/>
          <c:showPercent val="0"/>
          <c:showBubbleSize val="0"/>
        </c:dLbls>
        <c:gapWidth val="150"/>
        <c:axId val="42851328"/>
        <c:axId val="42857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102.13</c:v>
                </c:pt>
              </c:numCache>
            </c:numRef>
          </c:val>
          <c:smooth val="0"/>
          <c:extLst xmlns:c16r2="http://schemas.microsoft.com/office/drawing/2015/06/chart">
            <c:ext xmlns:c16="http://schemas.microsoft.com/office/drawing/2014/chart" uri="{C3380CC4-5D6E-409C-BE32-E72D297353CC}">
              <c16:uniqueId val="{00000001-F1B9-4AA5-A9F8-DFAA392FA969}"/>
            </c:ext>
          </c:extLst>
        </c:ser>
        <c:dLbls>
          <c:showLegendKey val="0"/>
          <c:showVal val="0"/>
          <c:showCatName val="0"/>
          <c:showSerName val="0"/>
          <c:showPercent val="0"/>
          <c:showBubbleSize val="0"/>
        </c:dLbls>
        <c:marker val="1"/>
        <c:smooth val="0"/>
        <c:axId val="42851328"/>
        <c:axId val="42857600"/>
      </c:lineChart>
      <c:dateAx>
        <c:axId val="42851328"/>
        <c:scaling>
          <c:orientation val="minMax"/>
        </c:scaling>
        <c:delete val="1"/>
        <c:axPos val="b"/>
        <c:numFmt formatCode="ge" sourceLinked="1"/>
        <c:majorTickMark val="none"/>
        <c:minorTickMark val="none"/>
        <c:tickLblPos val="none"/>
        <c:crossAx val="42857600"/>
        <c:crosses val="autoZero"/>
        <c:auto val="1"/>
        <c:lblOffset val="100"/>
        <c:baseTimeUnit val="years"/>
      </c:dateAx>
      <c:valAx>
        <c:axId val="4285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5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0</c:v>
                </c:pt>
                <c:pt idx="3">
                  <c:v>0</c:v>
                </c:pt>
                <c:pt idx="4">
                  <c:v>30.97</c:v>
                </c:pt>
              </c:numCache>
            </c:numRef>
          </c:val>
          <c:extLst xmlns:c16r2="http://schemas.microsoft.com/office/drawing/2015/06/chart">
            <c:ext xmlns:c16="http://schemas.microsoft.com/office/drawing/2014/chart" uri="{C3380CC4-5D6E-409C-BE32-E72D297353CC}">
              <c16:uniqueId val="{00000000-E7A6-40FF-9DB9-DA66646CB466}"/>
            </c:ext>
          </c:extLst>
        </c:ser>
        <c:dLbls>
          <c:showLegendKey val="0"/>
          <c:showVal val="0"/>
          <c:showCatName val="0"/>
          <c:showSerName val="0"/>
          <c:showPercent val="0"/>
          <c:showBubbleSize val="0"/>
        </c:dLbls>
        <c:gapWidth val="150"/>
        <c:axId val="42676608"/>
        <c:axId val="4267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23.93</c:v>
                </c:pt>
              </c:numCache>
            </c:numRef>
          </c:val>
          <c:smooth val="0"/>
          <c:extLst xmlns:c16r2="http://schemas.microsoft.com/office/drawing/2015/06/chart">
            <c:ext xmlns:c16="http://schemas.microsoft.com/office/drawing/2014/chart" uri="{C3380CC4-5D6E-409C-BE32-E72D297353CC}">
              <c16:uniqueId val="{00000001-E7A6-40FF-9DB9-DA66646CB466}"/>
            </c:ext>
          </c:extLst>
        </c:ser>
        <c:dLbls>
          <c:showLegendKey val="0"/>
          <c:showVal val="0"/>
          <c:showCatName val="0"/>
          <c:showSerName val="0"/>
          <c:showPercent val="0"/>
          <c:showBubbleSize val="0"/>
        </c:dLbls>
        <c:marker val="1"/>
        <c:smooth val="0"/>
        <c:axId val="42676608"/>
        <c:axId val="42678144"/>
      </c:lineChart>
      <c:dateAx>
        <c:axId val="42676608"/>
        <c:scaling>
          <c:orientation val="minMax"/>
        </c:scaling>
        <c:delete val="1"/>
        <c:axPos val="b"/>
        <c:numFmt formatCode="ge" sourceLinked="1"/>
        <c:majorTickMark val="none"/>
        <c:minorTickMark val="none"/>
        <c:tickLblPos val="none"/>
        <c:crossAx val="42678144"/>
        <c:crosses val="autoZero"/>
        <c:auto val="1"/>
        <c:lblOffset val="100"/>
        <c:baseTimeUnit val="years"/>
      </c:dateAx>
      <c:valAx>
        <c:axId val="4267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7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C86C-413A-9532-764B5121E795}"/>
            </c:ext>
          </c:extLst>
        </c:ser>
        <c:dLbls>
          <c:showLegendKey val="0"/>
          <c:showVal val="0"/>
          <c:showCatName val="0"/>
          <c:showSerName val="0"/>
          <c:showPercent val="0"/>
          <c:showBubbleSize val="0"/>
        </c:dLbls>
        <c:gapWidth val="150"/>
        <c:axId val="42722816"/>
        <c:axId val="42724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xmlns:c16r2="http://schemas.microsoft.com/office/drawing/2015/06/chart">
            <c:ext xmlns:c16="http://schemas.microsoft.com/office/drawing/2014/chart" uri="{C3380CC4-5D6E-409C-BE32-E72D297353CC}">
              <c16:uniqueId val="{00000001-C86C-413A-9532-764B5121E795}"/>
            </c:ext>
          </c:extLst>
        </c:ser>
        <c:dLbls>
          <c:showLegendKey val="0"/>
          <c:showVal val="0"/>
          <c:showCatName val="0"/>
          <c:showSerName val="0"/>
          <c:showPercent val="0"/>
          <c:showBubbleSize val="0"/>
        </c:dLbls>
        <c:marker val="1"/>
        <c:smooth val="0"/>
        <c:axId val="42722816"/>
        <c:axId val="42724736"/>
      </c:lineChart>
      <c:dateAx>
        <c:axId val="42722816"/>
        <c:scaling>
          <c:orientation val="minMax"/>
        </c:scaling>
        <c:delete val="1"/>
        <c:axPos val="b"/>
        <c:numFmt formatCode="ge" sourceLinked="1"/>
        <c:majorTickMark val="none"/>
        <c:minorTickMark val="none"/>
        <c:tickLblPos val="none"/>
        <c:crossAx val="42724736"/>
        <c:crosses val="autoZero"/>
        <c:auto val="1"/>
        <c:lblOffset val="100"/>
        <c:baseTimeUnit val="years"/>
      </c:dateAx>
      <c:valAx>
        <c:axId val="4272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2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30.85</c:v>
                </c:pt>
              </c:numCache>
            </c:numRef>
          </c:val>
          <c:extLst xmlns:c16r2="http://schemas.microsoft.com/office/drawing/2015/06/chart">
            <c:ext xmlns:c16="http://schemas.microsoft.com/office/drawing/2014/chart" uri="{C3380CC4-5D6E-409C-BE32-E72D297353CC}">
              <c16:uniqueId val="{00000000-DE80-41FB-BEAD-0BF5105E756A}"/>
            </c:ext>
          </c:extLst>
        </c:ser>
        <c:dLbls>
          <c:showLegendKey val="0"/>
          <c:showVal val="0"/>
          <c:showCatName val="0"/>
          <c:showSerName val="0"/>
          <c:showPercent val="0"/>
          <c:showBubbleSize val="0"/>
        </c:dLbls>
        <c:gapWidth val="150"/>
        <c:axId val="42965248"/>
        <c:axId val="42971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109.51</c:v>
                </c:pt>
              </c:numCache>
            </c:numRef>
          </c:val>
          <c:smooth val="0"/>
          <c:extLst xmlns:c16r2="http://schemas.microsoft.com/office/drawing/2015/06/chart">
            <c:ext xmlns:c16="http://schemas.microsoft.com/office/drawing/2014/chart" uri="{C3380CC4-5D6E-409C-BE32-E72D297353CC}">
              <c16:uniqueId val="{00000001-DE80-41FB-BEAD-0BF5105E756A}"/>
            </c:ext>
          </c:extLst>
        </c:ser>
        <c:dLbls>
          <c:showLegendKey val="0"/>
          <c:showVal val="0"/>
          <c:showCatName val="0"/>
          <c:showSerName val="0"/>
          <c:showPercent val="0"/>
          <c:showBubbleSize val="0"/>
        </c:dLbls>
        <c:marker val="1"/>
        <c:smooth val="0"/>
        <c:axId val="42965248"/>
        <c:axId val="42971520"/>
      </c:lineChart>
      <c:dateAx>
        <c:axId val="42965248"/>
        <c:scaling>
          <c:orientation val="minMax"/>
        </c:scaling>
        <c:delete val="1"/>
        <c:axPos val="b"/>
        <c:numFmt formatCode="ge" sourceLinked="1"/>
        <c:majorTickMark val="none"/>
        <c:minorTickMark val="none"/>
        <c:tickLblPos val="none"/>
        <c:crossAx val="42971520"/>
        <c:crosses val="autoZero"/>
        <c:auto val="1"/>
        <c:lblOffset val="100"/>
        <c:baseTimeUnit val="years"/>
      </c:dateAx>
      <c:valAx>
        <c:axId val="4297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6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EE20-453F-BD21-3B5CCD024044}"/>
            </c:ext>
          </c:extLst>
        </c:ser>
        <c:dLbls>
          <c:showLegendKey val="0"/>
          <c:showVal val="0"/>
          <c:showCatName val="0"/>
          <c:showSerName val="0"/>
          <c:showPercent val="0"/>
          <c:showBubbleSize val="0"/>
        </c:dLbls>
        <c:gapWidth val="150"/>
        <c:axId val="74913280"/>
        <c:axId val="74915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47.44</c:v>
                </c:pt>
              </c:numCache>
            </c:numRef>
          </c:val>
          <c:smooth val="0"/>
          <c:extLst xmlns:c16r2="http://schemas.microsoft.com/office/drawing/2015/06/chart">
            <c:ext xmlns:c16="http://schemas.microsoft.com/office/drawing/2014/chart" uri="{C3380CC4-5D6E-409C-BE32-E72D297353CC}">
              <c16:uniqueId val="{00000001-EE20-453F-BD21-3B5CCD024044}"/>
            </c:ext>
          </c:extLst>
        </c:ser>
        <c:dLbls>
          <c:showLegendKey val="0"/>
          <c:showVal val="0"/>
          <c:showCatName val="0"/>
          <c:showSerName val="0"/>
          <c:showPercent val="0"/>
          <c:showBubbleSize val="0"/>
        </c:dLbls>
        <c:marker val="1"/>
        <c:smooth val="0"/>
        <c:axId val="74913280"/>
        <c:axId val="74915200"/>
      </c:lineChart>
      <c:dateAx>
        <c:axId val="74913280"/>
        <c:scaling>
          <c:orientation val="minMax"/>
        </c:scaling>
        <c:delete val="1"/>
        <c:axPos val="b"/>
        <c:numFmt formatCode="ge" sourceLinked="1"/>
        <c:majorTickMark val="none"/>
        <c:minorTickMark val="none"/>
        <c:tickLblPos val="none"/>
        <c:crossAx val="74915200"/>
        <c:crosses val="autoZero"/>
        <c:auto val="1"/>
        <c:lblOffset val="100"/>
        <c:baseTimeUnit val="years"/>
      </c:dateAx>
      <c:valAx>
        <c:axId val="7491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91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1703.47</c:v>
                </c:pt>
              </c:numCache>
            </c:numRef>
          </c:val>
          <c:extLst xmlns:c16r2="http://schemas.microsoft.com/office/drawing/2015/06/chart">
            <c:ext xmlns:c16="http://schemas.microsoft.com/office/drawing/2014/chart" uri="{C3380CC4-5D6E-409C-BE32-E72D297353CC}">
              <c16:uniqueId val="{00000000-FB3A-4804-AC4D-DCD7E74BC389}"/>
            </c:ext>
          </c:extLst>
        </c:ser>
        <c:dLbls>
          <c:showLegendKey val="0"/>
          <c:showVal val="0"/>
          <c:showCatName val="0"/>
          <c:showSerName val="0"/>
          <c:showPercent val="0"/>
          <c:showBubbleSize val="0"/>
        </c:dLbls>
        <c:gapWidth val="150"/>
        <c:axId val="74954624"/>
        <c:axId val="74956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1243.71</c:v>
                </c:pt>
              </c:numCache>
            </c:numRef>
          </c:val>
          <c:smooth val="0"/>
          <c:extLst xmlns:c16r2="http://schemas.microsoft.com/office/drawing/2015/06/chart">
            <c:ext xmlns:c16="http://schemas.microsoft.com/office/drawing/2014/chart" uri="{C3380CC4-5D6E-409C-BE32-E72D297353CC}">
              <c16:uniqueId val="{00000001-FB3A-4804-AC4D-DCD7E74BC389}"/>
            </c:ext>
          </c:extLst>
        </c:ser>
        <c:dLbls>
          <c:showLegendKey val="0"/>
          <c:showVal val="0"/>
          <c:showCatName val="0"/>
          <c:showSerName val="0"/>
          <c:showPercent val="0"/>
          <c:showBubbleSize val="0"/>
        </c:dLbls>
        <c:marker val="1"/>
        <c:smooth val="0"/>
        <c:axId val="74954624"/>
        <c:axId val="74956800"/>
      </c:lineChart>
      <c:dateAx>
        <c:axId val="74954624"/>
        <c:scaling>
          <c:orientation val="minMax"/>
        </c:scaling>
        <c:delete val="1"/>
        <c:axPos val="b"/>
        <c:numFmt formatCode="ge" sourceLinked="1"/>
        <c:majorTickMark val="none"/>
        <c:minorTickMark val="none"/>
        <c:tickLblPos val="none"/>
        <c:crossAx val="74956800"/>
        <c:crosses val="autoZero"/>
        <c:auto val="1"/>
        <c:lblOffset val="100"/>
        <c:baseTimeUnit val="years"/>
      </c:dateAx>
      <c:valAx>
        <c:axId val="7495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95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0</c:v>
                </c:pt>
                <c:pt idx="4">
                  <c:v>73.63</c:v>
                </c:pt>
              </c:numCache>
            </c:numRef>
          </c:val>
          <c:extLst xmlns:c16r2="http://schemas.microsoft.com/office/drawing/2015/06/chart">
            <c:ext xmlns:c16="http://schemas.microsoft.com/office/drawing/2014/chart" uri="{C3380CC4-5D6E-409C-BE32-E72D297353CC}">
              <c16:uniqueId val="{00000000-0C4B-44D7-A09E-0C2E2C4BCA4C}"/>
            </c:ext>
          </c:extLst>
        </c:ser>
        <c:dLbls>
          <c:showLegendKey val="0"/>
          <c:showVal val="0"/>
          <c:showCatName val="0"/>
          <c:showSerName val="0"/>
          <c:showPercent val="0"/>
          <c:showBubbleSize val="0"/>
        </c:dLbls>
        <c:gapWidth val="150"/>
        <c:axId val="74717440"/>
        <c:axId val="74736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74.3</c:v>
                </c:pt>
              </c:numCache>
            </c:numRef>
          </c:val>
          <c:smooth val="0"/>
          <c:extLst xmlns:c16r2="http://schemas.microsoft.com/office/drawing/2015/06/chart">
            <c:ext xmlns:c16="http://schemas.microsoft.com/office/drawing/2014/chart" uri="{C3380CC4-5D6E-409C-BE32-E72D297353CC}">
              <c16:uniqueId val="{00000001-0C4B-44D7-A09E-0C2E2C4BCA4C}"/>
            </c:ext>
          </c:extLst>
        </c:ser>
        <c:dLbls>
          <c:showLegendKey val="0"/>
          <c:showVal val="0"/>
          <c:showCatName val="0"/>
          <c:showSerName val="0"/>
          <c:showPercent val="0"/>
          <c:showBubbleSize val="0"/>
        </c:dLbls>
        <c:marker val="1"/>
        <c:smooth val="0"/>
        <c:axId val="74717440"/>
        <c:axId val="74736000"/>
      </c:lineChart>
      <c:dateAx>
        <c:axId val="74717440"/>
        <c:scaling>
          <c:orientation val="minMax"/>
        </c:scaling>
        <c:delete val="1"/>
        <c:axPos val="b"/>
        <c:numFmt formatCode="ge" sourceLinked="1"/>
        <c:majorTickMark val="none"/>
        <c:minorTickMark val="none"/>
        <c:tickLblPos val="none"/>
        <c:crossAx val="74736000"/>
        <c:crosses val="autoZero"/>
        <c:auto val="1"/>
        <c:lblOffset val="100"/>
        <c:baseTimeUnit val="years"/>
      </c:dateAx>
      <c:valAx>
        <c:axId val="7473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71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0</c:v>
                </c:pt>
                <c:pt idx="3">
                  <c:v>0</c:v>
                </c:pt>
                <c:pt idx="4">
                  <c:v>182.71</c:v>
                </c:pt>
              </c:numCache>
            </c:numRef>
          </c:val>
          <c:extLst xmlns:c16r2="http://schemas.microsoft.com/office/drawing/2015/06/chart">
            <c:ext xmlns:c16="http://schemas.microsoft.com/office/drawing/2014/chart" uri="{C3380CC4-5D6E-409C-BE32-E72D297353CC}">
              <c16:uniqueId val="{00000000-60A9-4594-8749-4E952CE63B41}"/>
            </c:ext>
          </c:extLst>
        </c:ser>
        <c:dLbls>
          <c:showLegendKey val="0"/>
          <c:showVal val="0"/>
          <c:showCatName val="0"/>
          <c:showSerName val="0"/>
          <c:showPercent val="0"/>
          <c:showBubbleSize val="0"/>
        </c:dLbls>
        <c:gapWidth val="150"/>
        <c:axId val="74766592"/>
        <c:axId val="7477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221.81</c:v>
                </c:pt>
              </c:numCache>
            </c:numRef>
          </c:val>
          <c:smooth val="0"/>
          <c:extLst xmlns:c16r2="http://schemas.microsoft.com/office/drawing/2015/06/chart">
            <c:ext xmlns:c16="http://schemas.microsoft.com/office/drawing/2014/chart" uri="{C3380CC4-5D6E-409C-BE32-E72D297353CC}">
              <c16:uniqueId val="{00000001-60A9-4594-8749-4E952CE63B41}"/>
            </c:ext>
          </c:extLst>
        </c:ser>
        <c:dLbls>
          <c:showLegendKey val="0"/>
          <c:showVal val="0"/>
          <c:showCatName val="0"/>
          <c:showSerName val="0"/>
          <c:showPercent val="0"/>
          <c:showBubbleSize val="0"/>
        </c:dLbls>
        <c:marker val="1"/>
        <c:smooth val="0"/>
        <c:axId val="74766592"/>
        <c:axId val="74776960"/>
      </c:lineChart>
      <c:dateAx>
        <c:axId val="74766592"/>
        <c:scaling>
          <c:orientation val="minMax"/>
        </c:scaling>
        <c:delete val="1"/>
        <c:axPos val="b"/>
        <c:numFmt formatCode="ge" sourceLinked="1"/>
        <c:majorTickMark val="none"/>
        <c:minorTickMark val="none"/>
        <c:tickLblPos val="none"/>
        <c:crossAx val="74776960"/>
        <c:crosses val="autoZero"/>
        <c:auto val="1"/>
        <c:lblOffset val="100"/>
        <c:baseTimeUnit val="years"/>
      </c:dateAx>
      <c:valAx>
        <c:axId val="7477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76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3" t="str">
        <f>データ!H6</f>
        <v>山梨県　山梨市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c r="A8" s="2"/>
      <c r="B8" s="48" t="str">
        <f>データ!I6</f>
        <v>法適用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35432</v>
      </c>
      <c r="AM8" s="50"/>
      <c r="AN8" s="50"/>
      <c r="AO8" s="50"/>
      <c r="AP8" s="50"/>
      <c r="AQ8" s="50"/>
      <c r="AR8" s="50"/>
      <c r="AS8" s="50"/>
      <c r="AT8" s="45">
        <f>データ!T6</f>
        <v>289.8</v>
      </c>
      <c r="AU8" s="45"/>
      <c r="AV8" s="45"/>
      <c r="AW8" s="45"/>
      <c r="AX8" s="45"/>
      <c r="AY8" s="45"/>
      <c r="AZ8" s="45"/>
      <c r="BA8" s="45"/>
      <c r="BB8" s="45">
        <f>データ!U6</f>
        <v>122.26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c r="A10" s="2"/>
      <c r="B10" s="45" t="str">
        <f>データ!N6</f>
        <v>-</v>
      </c>
      <c r="C10" s="45"/>
      <c r="D10" s="45"/>
      <c r="E10" s="45"/>
      <c r="F10" s="45"/>
      <c r="G10" s="45"/>
      <c r="H10" s="45"/>
      <c r="I10" s="45">
        <f>データ!O6</f>
        <v>46.1</v>
      </c>
      <c r="J10" s="45"/>
      <c r="K10" s="45"/>
      <c r="L10" s="45"/>
      <c r="M10" s="45"/>
      <c r="N10" s="45"/>
      <c r="O10" s="45"/>
      <c r="P10" s="45">
        <f>データ!P6</f>
        <v>4.7</v>
      </c>
      <c r="Q10" s="45"/>
      <c r="R10" s="45"/>
      <c r="S10" s="45"/>
      <c r="T10" s="45"/>
      <c r="U10" s="45"/>
      <c r="V10" s="45"/>
      <c r="W10" s="45">
        <f>データ!Q6</f>
        <v>102.75</v>
      </c>
      <c r="X10" s="45"/>
      <c r="Y10" s="45"/>
      <c r="Z10" s="45"/>
      <c r="AA10" s="45"/>
      <c r="AB10" s="45"/>
      <c r="AC10" s="45"/>
      <c r="AD10" s="50">
        <f>データ!R6</f>
        <v>2080</v>
      </c>
      <c r="AE10" s="50"/>
      <c r="AF10" s="50"/>
      <c r="AG10" s="50"/>
      <c r="AH10" s="50"/>
      <c r="AI10" s="50"/>
      <c r="AJ10" s="50"/>
      <c r="AK10" s="2"/>
      <c r="AL10" s="50">
        <f>データ!V6</f>
        <v>1658</v>
      </c>
      <c r="AM10" s="50"/>
      <c r="AN10" s="50"/>
      <c r="AO10" s="50"/>
      <c r="AP10" s="50"/>
      <c r="AQ10" s="50"/>
      <c r="AR10" s="50"/>
      <c r="AS10" s="50"/>
      <c r="AT10" s="45">
        <f>データ!W6</f>
        <v>1.21</v>
      </c>
      <c r="AU10" s="45"/>
      <c r="AV10" s="45"/>
      <c r="AW10" s="45"/>
      <c r="AX10" s="45"/>
      <c r="AY10" s="45"/>
      <c r="AZ10" s="45"/>
      <c r="BA10" s="45"/>
      <c r="BB10" s="45">
        <f>データ!X6</f>
        <v>1370.25</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24</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25</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69" t="s">
        <v>26</v>
      </c>
      <c r="BM14" s="70"/>
      <c r="BN14" s="70"/>
      <c r="BO14" s="70"/>
      <c r="BP14" s="70"/>
      <c r="BQ14" s="70"/>
      <c r="BR14" s="70"/>
      <c r="BS14" s="70"/>
      <c r="BT14" s="70"/>
      <c r="BU14" s="70"/>
      <c r="BV14" s="70"/>
      <c r="BW14" s="70"/>
      <c r="BX14" s="70"/>
      <c r="BY14" s="70"/>
      <c r="BZ14" s="71"/>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72"/>
      <c r="BM15" s="73"/>
      <c r="BN15" s="73"/>
      <c r="BO15" s="73"/>
      <c r="BP15" s="73"/>
      <c r="BQ15" s="73"/>
      <c r="BR15" s="73"/>
      <c r="BS15" s="73"/>
      <c r="BT15" s="73"/>
      <c r="BU15" s="73"/>
      <c r="BV15" s="73"/>
      <c r="BW15" s="73"/>
      <c r="BX15" s="73"/>
      <c r="BY15" s="73"/>
      <c r="BZ15" s="74"/>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122</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58"/>
      <c r="BM34" s="59"/>
      <c r="BN34" s="59"/>
      <c r="BO34" s="59"/>
      <c r="BP34" s="59"/>
      <c r="BQ34" s="59"/>
      <c r="BR34" s="59"/>
      <c r="BS34" s="59"/>
      <c r="BT34" s="59"/>
      <c r="BU34" s="59"/>
      <c r="BV34" s="59"/>
      <c r="BW34" s="59"/>
      <c r="BX34" s="59"/>
      <c r="BY34" s="59"/>
      <c r="BZ34" s="60"/>
    </row>
    <row r="35" spans="1:78" ht="13.5" customHeight="1">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1"/>
      <c r="BM44" s="62"/>
      <c r="BN44" s="62"/>
      <c r="BO44" s="62"/>
      <c r="BP44" s="62"/>
      <c r="BQ44" s="62"/>
      <c r="BR44" s="62"/>
      <c r="BS44" s="62"/>
      <c r="BT44" s="62"/>
      <c r="BU44" s="62"/>
      <c r="BV44" s="62"/>
      <c r="BW44" s="62"/>
      <c r="BX44" s="62"/>
      <c r="BY44" s="62"/>
      <c r="BZ44" s="6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9" t="s">
        <v>31</v>
      </c>
      <c r="BM45" s="70"/>
      <c r="BN45" s="70"/>
      <c r="BO45" s="70"/>
      <c r="BP45" s="70"/>
      <c r="BQ45" s="70"/>
      <c r="BR45" s="70"/>
      <c r="BS45" s="70"/>
      <c r="BT45" s="70"/>
      <c r="BU45" s="70"/>
      <c r="BV45" s="70"/>
      <c r="BW45" s="70"/>
      <c r="BX45" s="70"/>
      <c r="BY45" s="70"/>
      <c r="BZ45" s="71"/>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2"/>
      <c r="BM46" s="73"/>
      <c r="BN46" s="73"/>
      <c r="BO46" s="73"/>
      <c r="BP46" s="73"/>
      <c r="BQ46" s="73"/>
      <c r="BR46" s="73"/>
      <c r="BS46" s="73"/>
      <c r="BT46" s="73"/>
      <c r="BU46" s="73"/>
      <c r="BV46" s="73"/>
      <c r="BW46" s="73"/>
      <c r="BX46" s="73"/>
      <c r="BY46" s="73"/>
      <c r="BZ46" s="74"/>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121</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58"/>
      <c r="BM56" s="59"/>
      <c r="BN56" s="59"/>
      <c r="BO56" s="59"/>
      <c r="BP56" s="59"/>
      <c r="BQ56" s="59"/>
      <c r="BR56" s="59"/>
      <c r="BS56" s="59"/>
      <c r="BT56" s="59"/>
      <c r="BU56" s="59"/>
      <c r="BV56" s="59"/>
      <c r="BW56" s="59"/>
      <c r="BX56" s="59"/>
      <c r="BY56" s="59"/>
      <c r="BZ56" s="60"/>
    </row>
    <row r="57" spans="1:78" ht="13.5" customHeight="1">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58"/>
      <c r="BM60" s="59"/>
      <c r="BN60" s="59"/>
      <c r="BO60" s="59"/>
      <c r="BP60" s="59"/>
      <c r="BQ60" s="59"/>
      <c r="BR60" s="59"/>
      <c r="BS60" s="59"/>
      <c r="BT60" s="59"/>
      <c r="BU60" s="59"/>
      <c r="BV60" s="59"/>
      <c r="BW60" s="59"/>
      <c r="BX60" s="59"/>
      <c r="BY60" s="59"/>
      <c r="BZ60" s="6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1"/>
      <c r="BM63" s="62"/>
      <c r="BN63" s="62"/>
      <c r="BO63" s="62"/>
      <c r="BP63" s="62"/>
      <c r="BQ63" s="62"/>
      <c r="BR63" s="62"/>
      <c r="BS63" s="62"/>
      <c r="BT63" s="62"/>
      <c r="BU63" s="62"/>
      <c r="BV63" s="62"/>
      <c r="BW63" s="62"/>
      <c r="BX63" s="62"/>
      <c r="BY63" s="62"/>
      <c r="BZ63" s="63"/>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9" t="s">
        <v>37</v>
      </c>
      <c r="BM64" s="70"/>
      <c r="BN64" s="70"/>
      <c r="BO64" s="70"/>
      <c r="BP64" s="70"/>
      <c r="BQ64" s="70"/>
      <c r="BR64" s="70"/>
      <c r="BS64" s="70"/>
      <c r="BT64" s="70"/>
      <c r="BU64" s="70"/>
      <c r="BV64" s="70"/>
      <c r="BW64" s="70"/>
      <c r="BX64" s="70"/>
      <c r="BY64" s="70"/>
      <c r="BZ64" s="71"/>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2"/>
      <c r="BM65" s="73"/>
      <c r="BN65" s="73"/>
      <c r="BO65" s="73"/>
      <c r="BP65" s="73"/>
      <c r="BQ65" s="73"/>
      <c r="BR65" s="73"/>
      <c r="BS65" s="73"/>
      <c r="BT65" s="73"/>
      <c r="BU65" s="73"/>
      <c r="BV65" s="73"/>
      <c r="BW65" s="73"/>
      <c r="BX65" s="73"/>
      <c r="BY65" s="73"/>
      <c r="BZ65" s="74"/>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120</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1"/>
      <c r="BM82" s="62"/>
      <c r="BN82" s="62"/>
      <c r="BO82" s="62"/>
      <c r="BP82" s="62"/>
      <c r="BQ82" s="62"/>
      <c r="BR82" s="62"/>
      <c r="BS82" s="62"/>
      <c r="BT82" s="62"/>
      <c r="BU82" s="62"/>
      <c r="BV82" s="62"/>
      <c r="BW82" s="62"/>
      <c r="BX82" s="62"/>
      <c r="BY82" s="62"/>
      <c r="BZ82" s="63"/>
    </row>
    <row r="83" spans="1:78">
      <c r="C83" s="2" t="s">
        <v>41</v>
      </c>
    </row>
    <row r="84" spans="1:78">
      <c r="C84" s="25"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【102.38】</v>
      </c>
      <c r="F86" s="26" t="str">
        <f>データ!AT6</f>
        <v>【102.97】</v>
      </c>
      <c r="G86" s="26" t="str">
        <f>データ!BE6</f>
        <v>【54.73】</v>
      </c>
      <c r="H86" s="26" t="str">
        <f>データ!BP6</f>
        <v>【1,225.44】</v>
      </c>
      <c r="I86" s="26" t="str">
        <f>データ!CA6</f>
        <v>【75.58】</v>
      </c>
      <c r="J86" s="26" t="str">
        <f>データ!CL6</f>
        <v>【215.23】</v>
      </c>
      <c r="K86" s="26" t="str">
        <f>データ!CW6</f>
        <v>【42.66】</v>
      </c>
      <c r="L86" s="26" t="str">
        <f>データ!DH6</f>
        <v>【82.67】</v>
      </c>
      <c r="M86" s="26" t="str">
        <f>データ!DS6</f>
        <v>【24.65】</v>
      </c>
      <c r="N86" s="26" t="str">
        <f>データ!ED6</f>
        <v>【0.00】</v>
      </c>
      <c r="O86" s="26" t="str">
        <f>データ!EO6</f>
        <v>【0.10】</v>
      </c>
    </row>
  </sheetData>
  <sheetProtection algorithmName="SHA-512" hashValue="r9OUfcVm4gzjOuZqQfrVNHcptGJsfwSvswtaBs/zsQKxMz/x1LyyyFFla68kwEbtDgt3xH6EEy+IcfqqQwGPwA==" saltValue="0F6hCf3SVbH/YBziJrBhrw==" spinCount="100000" sheet="1" objects="1" scenarios="1" formatCells="0" formatColumns="0" formatRows="0"/>
  <mergeCells count="57">
    <mergeCell ref="BL64:BZ65"/>
    <mergeCell ref="C79:T80"/>
    <mergeCell ref="W79:AN80"/>
    <mergeCell ref="AQ79:BH80"/>
    <mergeCell ref="BL66:BZ82"/>
    <mergeCell ref="B60:BJ61"/>
    <mergeCell ref="BL47:BZ63"/>
    <mergeCell ref="BL11:BZ13"/>
    <mergeCell ref="B14:BJ15"/>
    <mergeCell ref="BL14:BZ15"/>
    <mergeCell ref="C34:P35"/>
    <mergeCell ref="R34:AE35"/>
    <mergeCell ref="AG34:AT35"/>
    <mergeCell ref="AV34:BI35"/>
    <mergeCell ref="BL16:BZ44"/>
    <mergeCell ref="BL45:BZ46"/>
    <mergeCell ref="C56:P57"/>
    <mergeCell ref="R56:AE57"/>
    <mergeCell ref="AG56:AT57"/>
    <mergeCell ref="AV56:BI57"/>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cols>
    <col min="2" max="144" width="11.875" customWidth="1"/>
  </cols>
  <sheetData>
    <row r="1" spans="1:148">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c r="A6" s="28" t="s">
        <v>107</v>
      </c>
      <c r="B6" s="33">
        <f>B7</f>
        <v>2017</v>
      </c>
      <c r="C6" s="33">
        <f t="shared" ref="C6:X6" si="3">C7</f>
        <v>192058</v>
      </c>
      <c r="D6" s="33">
        <f t="shared" si="3"/>
        <v>46</v>
      </c>
      <c r="E6" s="33">
        <f t="shared" si="3"/>
        <v>17</v>
      </c>
      <c r="F6" s="33">
        <f t="shared" si="3"/>
        <v>4</v>
      </c>
      <c r="G6" s="33">
        <f t="shared" si="3"/>
        <v>0</v>
      </c>
      <c r="H6" s="33" t="str">
        <f t="shared" si="3"/>
        <v>山梨県　山梨市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46.1</v>
      </c>
      <c r="P6" s="34">
        <f t="shared" si="3"/>
        <v>4.7</v>
      </c>
      <c r="Q6" s="34">
        <f t="shared" si="3"/>
        <v>102.75</v>
      </c>
      <c r="R6" s="34">
        <f t="shared" si="3"/>
        <v>2080</v>
      </c>
      <c r="S6" s="34">
        <f t="shared" si="3"/>
        <v>35432</v>
      </c>
      <c r="T6" s="34">
        <f t="shared" si="3"/>
        <v>289.8</v>
      </c>
      <c r="U6" s="34">
        <f t="shared" si="3"/>
        <v>122.26</v>
      </c>
      <c r="V6" s="34">
        <f t="shared" si="3"/>
        <v>1658</v>
      </c>
      <c r="W6" s="34">
        <f t="shared" si="3"/>
        <v>1.21</v>
      </c>
      <c r="X6" s="34">
        <f t="shared" si="3"/>
        <v>1370.25</v>
      </c>
      <c r="Y6" s="35" t="str">
        <f>IF(Y7="",NA(),Y7)</f>
        <v>-</v>
      </c>
      <c r="Z6" s="35" t="str">
        <f t="shared" ref="Z6:AH6" si="4">IF(Z7="",NA(),Z7)</f>
        <v>-</v>
      </c>
      <c r="AA6" s="35" t="str">
        <f t="shared" si="4"/>
        <v>-</v>
      </c>
      <c r="AB6" s="35" t="str">
        <f t="shared" si="4"/>
        <v>-</v>
      </c>
      <c r="AC6" s="35">
        <f t="shared" si="4"/>
        <v>94.58</v>
      </c>
      <c r="AD6" s="35" t="str">
        <f t="shared" si="4"/>
        <v>-</v>
      </c>
      <c r="AE6" s="35" t="str">
        <f t="shared" si="4"/>
        <v>-</v>
      </c>
      <c r="AF6" s="35" t="str">
        <f t="shared" si="4"/>
        <v>-</v>
      </c>
      <c r="AG6" s="35" t="str">
        <f t="shared" si="4"/>
        <v>-</v>
      </c>
      <c r="AH6" s="35">
        <f t="shared" si="4"/>
        <v>102.13</v>
      </c>
      <c r="AI6" s="34" t="str">
        <f>IF(AI7="","",IF(AI7="-","【-】","【"&amp;SUBSTITUTE(TEXT(AI7,"#,##0.00"),"-","△")&amp;"】"))</f>
        <v>【102.38】</v>
      </c>
      <c r="AJ6" s="35" t="str">
        <f>IF(AJ7="",NA(),AJ7)</f>
        <v>-</v>
      </c>
      <c r="AK6" s="35" t="str">
        <f t="shared" ref="AK6:AS6" si="5">IF(AK7="",NA(),AK7)</f>
        <v>-</v>
      </c>
      <c r="AL6" s="35" t="str">
        <f t="shared" si="5"/>
        <v>-</v>
      </c>
      <c r="AM6" s="35" t="str">
        <f t="shared" si="5"/>
        <v>-</v>
      </c>
      <c r="AN6" s="35">
        <f t="shared" si="5"/>
        <v>30.85</v>
      </c>
      <c r="AO6" s="35" t="str">
        <f t="shared" si="5"/>
        <v>-</v>
      </c>
      <c r="AP6" s="35" t="str">
        <f t="shared" si="5"/>
        <v>-</v>
      </c>
      <c r="AQ6" s="35" t="str">
        <f t="shared" si="5"/>
        <v>-</v>
      </c>
      <c r="AR6" s="35" t="str">
        <f t="shared" si="5"/>
        <v>-</v>
      </c>
      <c r="AS6" s="35">
        <f t="shared" si="5"/>
        <v>109.51</v>
      </c>
      <c r="AT6" s="34" t="str">
        <f>IF(AT7="","",IF(AT7="-","【-】","【"&amp;SUBSTITUTE(TEXT(AT7,"#,##0.00"),"-","△")&amp;"】"))</f>
        <v>【102.97】</v>
      </c>
      <c r="AU6" s="35" t="str">
        <f>IF(AU7="",NA(),AU7)</f>
        <v>-</v>
      </c>
      <c r="AV6" s="35" t="str">
        <f t="shared" ref="AV6:BD6" si="6">IF(AV7="",NA(),AV7)</f>
        <v>-</v>
      </c>
      <c r="AW6" s="35" t="str">
        <f t="shared" si="6"/>
        <v>-</v>
      </c>
      <c r="AX6" s="35" t="str">
        <f t="shared" si="6"/>
        <v>-</v>
      </c>
      <c r="AY6" s="34">
        <f t="shared" si="6"/>
        <v>0</v>
      </c>
      <c r="AZ6" s="35" t="str">
        <f t="shared" si="6"/>
        <v>-</v>
      </c>
      <c r="BA6" s="35" t="str">
        <f t="shared" si="6"/>
        <v>-</v>
      </c>
      <c r="BB6" s="35" t="str">
        <f t="shared" si="6"/>
        <v>-</v>
      </c>
      <c r="BC6" s="35" t="str">
        <f t="shared" si="6"/>
        <v>-</v>
      </c>
      <c r="BD6" s="35">
        <f t="shared" si="6"/>
        <v>47.44</v>
      </c>
      <c r="BE6" s="34" t="str">
        <f>IF(BE7="","",IF(BE7="-","【-】","【"&amp;SUBSTITUTE(TEXT(BE7,"#,##0.00"),"-","△")&amp;"】"))</f>
        <v>【54.73】</v>
      </c>
      <c r="BF6" s="35" t="str">
        <f>IF(BF7="",NA(),BF7)</f>
        <v>-</v>
      </c>
      <c r="BG6" s="35" t="str">
        <f t="shared" ref="BG6:BO6" si="7">IF(BG7="",NA(),BG7)</f>
        <v>-</v>
      </c>
      <c r="BH6" s="35" t="str">
        <f t="shared" si="7"/>
        <v>-</v>
      </c>
      <c r="BI6" s="35" t="str">
        <f t="shared" si="7"/>
        <v>-</v>
      </c>
      <c r="BJ6" s="35">
        <f t="shared" si="7"/>
        <v>1703.47</v>
      </c>
      <c r="BK6" s="35" t="str">
        <f t="shared" si="7"/>
        <v>-</v>
      </c>
      <c r="BL6" s="35" t="str">
        <f t="shared" si="7"/>
        <v>-</v>
      </c>
      <c r="BM6" s="35" t="str">
        <f t="shared" si="7"/>
        <v>-</v>
      </c>
      <c r="BN6" s="35" t="str">
        <f t="shared" si="7"/>
        <v>-</v>
      </c>
      <c r="BO6" s="35">
        <f t="shared" si="7"/>
        <v>1243.71</v>
      </c>
      <c r="BP6" s="34" t="str">
        <f>IF(BP7="","",IF(BP7="-","【-】","【"&amp;SUBSTITUTE(TEXT(BP7,"#,##0.00"),"-","△")&amp;"】"))</f>
        <v>【1,225.44】</v>
      </c>
      <c r="BQ6" s="35" t="str">
        <f>IF(BQ7="",NA(),BQ7)</f>
        <v>-</v>
      </c>
      <c r="BR6" s="35" t="str">
        <f t="shared" ref="BR6:BZ6" si="8">IF(BR7="",NA(),BR7)</f>
        <v>-</v>
      </c>
      <c r="BS6" s="35" t="str">
        <f t="shared" si="8"/>
        <v>-</v>
      </c>
      <c r="BT6" s="35" t="str">
        <f t="shared" si="8"/>
        <v>-</v>
      </c>
      <c r="BU6" s="35">
        <f t="shared" si="8"/>
        <v>73.63</v>
      </c>
      <c r="BV6" s="35" t="str">
        <f t="shared" si="8"/>
        <v>-</v>
      </c>
      <c r="BW6" s="35" t="str">
        <f t="shared" si="8"/>
        <v>-</v>
      </c>
      <c r="BX6" s="35" t="str">
        <f t="shared" si="8"/>
        <v>-</v>
      </c>
      <c r="BY6" s="35" t="str">
        <f t="shared" si="8"/>
        <v>-</v>
      </c>
      <c r="BZ6" s="35">
        <f t="shared" si="8"/>
        <v>74.3</v>
      </c>
      <c r="CA6" s="34" t="str">
        <f>IF(CA7="","",IF(CA7="-","【-】","【"&amp;SUBSTITUTE(TEXT(CA7,"#,##0.00"),"-","△")&amp;"】"))</f>
        <v>【75.58】</v>
      </c>
      <c r="CB6" s="35" t="str">
        <f>IF(CB7="",NA(),CB7)</f>
        <v>-</v>
      </c>
      <c r="CC6" s="35" t="str">
        <f t="shared" ref="CC6:CK6" si="9">IF(CC7="",NA(),CC7)</f>
        <v>-</v>
      </c>
      <c r="CD6" s="35" t="str">
        <f t="shared" si="9"/>
        <v>-</v>
      </c>
      <c r="CE6" s="35" t="str">
        <f t="shared" si="9"/>
        <v>-</v>
      </c>
      <c r="CF6" s="35">
        <f t="shared" si="9"/>
        <v>182.71</v>
      </c>
      <c r="CG6" s="35" t="str">
        <f t="shared" si="9"/>
        <v>-</v>
      </c>
      <c r="CH6" s="35" t="str">
        <f t="shared" si="9"/>
        <v>-</v>
      </c>
      <c r="CI6" s="35" t="str">
        <f t="shared" si="9"/>
        <v>-</v>
      </c>
      <c r="CJ6" s="35" t="str">
        <f t="shared" si="9"/>
        <v>-</v>
      </c>
      <c r="CK6" s="35">
        <f t="shared" si="9"/>
        <v>221.81</v>
      </c>
      <c r="CL6" s="34" t="str">
        <f>IF(CL7="","",IF(CL7="-","【-】","【"&amp;SUBSTITUTE(TEXT(CL7,"#,##0.00"),"-","△")&amp;"】"))</f>
        <v>【215.23】</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43.36</v>
      </c>
      <c r="CW6" s="34" t="str">
        <f>IF(CW7="","",IF(CW7="-","【-】","【"&amp;SUBSTITUTE(TEXT(CW7,"#,##0.00"),"-","△")&amp;"】"))</f>
        <v>【42.66】</v>
      </c>
      <c r="CX6" s="35" t="str">
        <f>IF(CX7="",NA(),CX7)</f>
        <v>-</v>
      </c>
      <c r="CY6" s="35" t="str">
        <f t="shared" ref="CY6:DG6" si="11">IF(CY7="",NA(),CY7)</f>
        <v>-</v>
      </c>
      <c r="CZ6" s="35" t="str">
        <f t="shared" si="11"/>
        <v>-</v>
      </c>
      <c r="DA6" s="35" t="str">
        <f t="shared" si="11"/>
        <v>-</v>
      </c>
      <c r="DB6" s="35">
        <f t="shared" si="11"/>
        <v>70.08</v>
      </c>
      <c r="DC6" s="35" t="str">
        <f t="shared" si="11"/>
        <v>-</v>
      </c>
      <c r="DD6" s="35" t="str">
        <f t="shared" si="11"/>
        <v>-</v>
      </c>
      <c r="DE6" s="35" t="str">
        <f t="shared" si="11"/>
        <v>-</v>
      </c>
      <c r="DF6" s="35" t="str">
        <f t="shared" si="11"/>
        <v>-</v>
      </c>
      <c r="DG6" s="35">
        <f t="shared" si="11"/>
        <v>83.06</v>
      </c>
      <c r="DH6" s="34" t="str">
        <f>IF(DH7="","",IF(DH7="-","【-】","【"&amp;SUBSTITUTE(TEXT(DH7,"#,##0.00"),"-","△")&amp;"】"))</f>
        <v>【82.67】</v>
      </c>
      <c r="DI6" s="35" t="str">
        <f>IF(DI7="",NA(),DI7)</f>
        <v>-</v>
      </c>
      <c r="DJ6" s="35" t="str">
        <f t="shared" ref="DJ6:DR6" si="12">IF(DJ7="",NA(),DJ7)</f>
        <v>-</v>
      </c>
      <c r="DK6" s="35" t="str">
        <f t="shared" si="12"/>
        <v>-</v>
      </c>
      <c r="DL6" s="35" t="str">
        <f t="shared" si="12"/>
        <v>-</v>
      </c>
      <c r="DM6" s="35">
        <f t="shared" si="12"/>
        <v>30.97</v>
      </c>
      <c r="DN6" s="35" t="str">
        <f t="shared" si="12"/>
        <v>-</v>
      </c>
      <c r="DO6" s="35" t="str">
        <f t="shared" si="12"/>
        <v>-</v>
      </c>
      <c r="DP6" s="35" t="str">
        <f t="shared" si="12"/>
        <v>-</v>
      </c>
      <c r="DQ6" s="35" t="str">
        <f t="shared" si="12"/>
        <v>-</v>
      </c>
      <c r="DR6" s="35">
        <f t="shared" si="12"/>
        <v>23.93</v>
      </c>
      <c r="DS6" s="34" t="str">
        <f>IF(DS7="","",IF(DS7="-","【-】","【"&amp;SUBSTITUTE(TEXT(DS7,"#,##0.00"),"-","△")&amp;"】"))</f>
        <v>【24.65】</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0.09</v>
      </c>
      <c r="EO6" s="34" t="str">
        <f>IF(EO7="","",IF(EO7="-","【-】","【"&amp;SUBSTITUTE(TEXT(EO7,"#,##0.00"),"-","△")&amp;"】"))</f>
        <v>【0.10】</v>
      </c>
    </row>
    <row r="7" spans="1:148" s="36" customFormat="1">
      <c r="A7" s="28"/>
      <c r="B7" s="37">
        <v>2017</v>
      </c>
      <c r="C7" s="37">
        <v>192058</v>
      </c>
      <c r="D7" s="37">
        <v>46</v>
      </c>
      <c r="E7" s="37">
        <v>17</v>
      </c>
      <c r="F7" s="37">
        <v>4</v>
      </c>
      <c r="G7" s="37">
        <v>0</v>
      </c>
      <c r="H7" s="37" t="s">
        <v>108</v>
      </c>
      <c r="I7" s="37" t="s">
        <v>109</v>
      </c>
      <c r="J7" s="37" t="s">
        <v>110</v>
      </c>
      <c r="K7" s="37" t="s">
        <v>111</v>
      </c>
      <c r="L7" s="37" t="s">
        <v>112</v>
      </c>
      <c r="M7" s="37" t="s">
        <v>113</v>
      </c>
      <c r="N7" s="38" t="s">
        <v>114</v>
      </c>
      <c r="O7" s="38">
        <v>46.1</v>
      </c>
      <c r="P7" s="38">
        <v>4.7</v>
      </c>
      <c r="Q7" s="38">
        <v>102.75</v>
      </c>
      <c r="R7" s="38">
        <v>2080</v>
      </c>
      <c r="S7" s="38">
        <v>35432</v>
      </c>
      <c r="T7" s="38">
        <v>289.8</v>
      </c>
      <c r="U7" s="38">
        <v>122.26</v>
      </c>
      <c r="V7" s="38">
        <v>1658</v>
      </c>
      <c r="W7" s="38">
        <v>1.21</v>
      </c>
      <c r="X7" s="38">
        <v>1370.25</v>
      </c>
      <c r="Y7" s="38" t="s">
        <v>114</v>
      </c>
      <c r="Z7" s="38" t="s">
        <v>114</v>
      </c>
      <c r="AA7" s="38" t="s">
        <v>114</v>
      </c>
      <c r="AB7" s="38" t="s">
        <v>114</v>
      </c>
      <c r="AC7" s="38">
        <v>94.58</v>
      </c>
      <c r="AD7" s="38" t="s">
        <v>114</v>
      </c>
      <c r="AE7" s="38" t="s">
        <v>114</v>
      </c>
      <c r="AF7" s="38" t="s">
        <v>114</v>
      </c>
      <c r="AG7" s="38" t="s">
        <v>114</v>
      </c>
      <c r="AH7" s="38">
        <v>102.13</v>
      </c>
      <c r="AI7" s="38">
        <v>102.38</v>
      </c>
      <c r="AJ7" s="38" t="s">
        <v>114</v>
      </c>
      <c r="AK7" s="38" t="s">
        <v>114</v>
      </c>
      <c r="AL7" s="38" t="s">
        <v>114</v>
      </c>
      <c r="AM7" s="38" t="s">
        <v>114</v>
      </c>
      <c r="AN7" s="38">
        <v>30.85</v>
      </c>
      <c r="AO7" s="38" t="s">
        <v>114</v>
      </c>
      <c r="AP7" s="38" t="s">
        <v>114</v>
      </c>
      <c r="AQ7" s="38" t="s">
        <v>114</v>
      </c>
      <c r="AR7" s="38" t="s">
        <v>114</v>
      </c>
      <c r="AS7" s="38">
        <v>109.51</v>
      </c>
      <c r="AT7" s="38">
        <v>102.97</v>
      </c>
      <c r="AU7" s="38" t="s">
        <v>114</v>
      </c>
      <c r="AV7" s="38" t="s">
        <v>114</v>
      </c>
      <c r="AW7" s="38" t="s">
        <v>114</v>
      </c>
      <c r="AX7" s="38" t="s">
        <v>114</v>
      </c>
      <c r="AY7" s="38">
        <v>0</v>
      </c>
      <c r="AZ7" s="38" t="s">
        <v>114</v>
      </c>
      <c r="BA7" s="38" t="s">
        <v>114</v>
      </c>
      <c r="BB7" s="38" t="s">
        <v>114</v>
      </c>
      <c r="BC7" s="38" t="s">
        <v>114</v>
      </c>
      <c r="BD7" s="38">
        <v>47.44</v>
      </c>
      <c r="BE7" s="38">
        <v>54.73</v>
      </c>
      <c r="BF7" s="38" t="s">
        <v>114</v>
      </c>
      <c r="BG7" s="38" t="s">
        <v>114</v>
      </c>
      <c r="BH7" s="38" t="s">
        <v>114</v>
      </c>
      <c r="BI7" s="38" t="s">
        <v>114</v>
      </c>
      <c r="BJ7" s="38">
        <v>1703.47</v>
      </c>
      <c r="BK7" s="38" t="s">
        <v>114</v>
      </c>
      <c r="BL7" s="38" t="s">
        <v>114</v>
      </c>
      <c r="BM7" s="38" t="s">
        <v>114</v>
      </c>
      <c r="BN7" s="38" t="s">
        <v>114</v>
      </c>
      <c r="BO7" s="38">
        <v>1243.71</v>
      </c>
      <c r="BP7" s="38">
        <v>1225.44</v>
      </c>
      <c r="BQ7" s="38" t="s">
        <v>114</v>
      </c>
      <c r="BR7" s="38" t="s">
        <v>114</v>
      </c>
      <c r="BS7" s="38" t="s">
        <v>114</v>
      </c>
      <c r="BT7" s="38" t="s">
        <v>114</v>
      </c>
      <c r="BU7" s="38">
        <v>73.63</v>
      </c>
      <c r="BV7" s="38" t="s">
        <v>114</v>
      </c>
      <c r="BW7" s="38" t="s">
        <v>114</v>
      </c>
      <c r="BX7" s="38" t="s">
        <v>114</v>
      </c>
      <c r="BY7" s="38" t="s">
        <v>114</v>
      </c>
      <c r="BZ7" s="38">
        <v>74.3</v>
      </c>
      <c r="CA7" s="38">
        <v>75.58</v>
      </c>
      <c r="CB7" s="38" t="s">
        <v>114</v>
      </c>
      <c r="CC7" s="38" t="s">
        <v>114</v>
      </c>
      <c r="CD7" s="38" t="s">
        <v>114</v>
      </c>
      <c r="CE7" s="38" t="s">
        <v>114</v>
      </c>
      <c r="CF7" s="38">
        <v>182.71</v>
      </c>
      <c r="CG7" s="38" t="s">
        <v>114</v>
      </c>
      <c r="CH7" s="38" t="s">
        <v>114</v>
      </c>
      <c r="CI7" s="38" t="s">
        <v>114</v>
      </c>
      <c r="CJ7" s="38" t="s">
        <v>114</v>
      </c>
      <c r="CK7" s="38">
        <v>221.81</v>
      </c>
      <c r="CL7" s="38">
        <v>215.23</v>
      </c>
      <c r="CM7" s="38" t="s">
        <v>114</v>
      </c>
      <c r="CN7" s="38" t="s">
        <v>114</v>
      </c>
      <c r="CO7" s="38" t="s">
        <v>114</v>
      </c>
      <c r="CP7" s="38" t="s">
        <v>114</v>
      </c>
      <c r="CQ7" s="38" t="s">
        <v>114</v>
      </c>
      <c r="CR7" s="38" t="s">
        <v>114</v>
      </c>
      <c r="CS7" s="38" t="s">
        <v>114</v>
      </c>
      <c r="CT7" s="38" t="s">
        <v>114</v>
      </c>
      <c r="CU7" s="38" t="s">
        <v>114</v>
      </c>
      <c r="CV7" s="38">
        <v>43.36</v>
      </c>
      <c r="CW7" s="38">
        <v>42.66</v>
      </c>
      <c r="CX7" s="38" t="s">
        <v>114</v>
      </c>
      <c r="CY7" s="38" t="s">
        <v>114</v>
      </c>
      <c r="CZ7" s="38" t="s">
        <v>114</v>
      </c>
      <c r="DA7" s="38" t="s">
        <v>114</v>
      </c>
      <c r="DB7" s="38">
        <v>70.08</v>
      </c>
      <c r="DC7" s="38" t="s">
        <v>114</v>
      </c>
      <c r="DD7" s="38" t="s">
        <v>114</v>
      </c>
      <c r="DE7" s="38" t="s">
        <v>114</v>
      </c>
      <c r="DF7" s="38" t="s">
        <v>114</v>
      </c>
      <c r="DG7" s="38">
        <v>83.06</v>
      </c>
      <c r="DH7" s="38">
        <v>82.67</v>
      </c>
      <c r="DI7" s="38" t="s">
        <v>114</v>
      </c>
      <c r="DJ7" s="38" t="s">
        <v>114</v>
      </c>
      <c r="DK7" s="38" t="s">
        <v>114</v>
      </c>
      <c r="DL7" s="38" t="s">
        <v>114</v>
      </c>
      <c r="DM7" s="38">
        <v>30.97</v>
      </c>
      <c r="DN7" s="38" t="s">
        <v>114</v>
      </c>
      <c r="DO7" s="38" t="s">
        <v>114</v>
      </c>
      <c r="DP7" s="38" t="s">
        <v>114</v>
      </c>
      <c r="DQ7" s="38" t="s">
        <v>114</v>
      </c>
      <c r="DR7" s="38">
        <v>23.93</v>
      </c>
      <c r="DS7" s="38">
        <v>24.65</v>
      </c>
      <c r="DT7" s="38" t="s">
        <v>114</v>
      </c>
      <c r="DU7" s="38" t="s">
        <v>114</v>
      </c>
      <c r="DV7" s="38" t="s">
        <v>114</v>
      </c>
      <c r="DW7" s="38" t="s">
        <v>114</v>
      </c>
      <c r="DX7" s="38">
        <v>0</v>
      </c>
      <c r="DY7" s="38" t="s">
        <v>114</v>
      </c>
      <c r="DZ7" s="38" t="s">
        <v>114</v>
      </c>
      <c r="EA7" s="38" t="s">
        <v>114</v>
      </c>
      <c r="EB7" s="38" t="s">
        <v>114</v>
      </c>
      <c r="EC7" s="38">
        <v>0</v>
      </c>
      <c r="ED7" s="38">
        <v>0</v>
      </c>
      <c r="EE7" s="38" t="s">
        <v>114</v>
      </c>
      <c r="EF7" s="38" t="s">
        <v>114</v>
      </c>
      <c r="EG7" s="38" t="s">
        <v>114</v>
      </c>
      <c r="EH7" s="38" t="s">
        <v>114</v>
      </c>
      <c r="EI7" s="38">
        <v>0</v>
      </c>
      <c r="EJ7" s="38" t="s">
        <v>114</v>
      </c>
      <c r="EK7" s="38" t="s">
        <v>114</v>
      </c>
      <c r="EL7" s="38" t="s">
        <v>114</v>
      </c>
      <c r="EM7" s="38" t="s">
        <v>114</v>
      </c>
      <c r="EN7" s="38">
        <v>0.09</v>
      </c>
      <c r="EO7" s="38">
        <v>0.1</v>
      </c>
    </row>
    <row r="8" spans="1:148">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dcterms:created xsi:type="dcterms:W3CDTF">2018-12-03T08:52:56Z</dcterms:created>
  <dcterms:modified xsi:type="dcterms:W3CDTF">2019-01-29T23:39:57Z</dcterms:modified>
  <cp:category/>
</cp:coreProperties>
</file>