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<sst xmlns="http://schemas.openxmlformats.org/spreadsheetml/2006/main" count="251" uniqueCount="126">
  <si>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</si>
  <si>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</si>
  <si>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</si>
  <si>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</si>
  <si>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</si>
  <si>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</si>
  <si>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</si>
  <si>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</si>
  <si>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</si>
  <si>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</si>
  <si>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</si>
  <si>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</si>
  <si>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</si>
  <si>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</si>
  <si>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</si>
  <si>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</si>
  <si>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</si>
  <si>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</si>
  <si>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</si>
  <si>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</si>
  <si>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</si>
  <si>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</si>
  <si>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</si>
  <si>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</si>
  <si>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</si>
  <si>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</si>
  <si>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</si>
  <si>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</si>
  <si>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</si>
  <si>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</si>
  <si>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</si>
  <si>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</si>
  <si>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</si>
  <si>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</si>
  <si>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</si>
  <si>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</si>
  <si>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</si>
  <si>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</si>
  <si>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</si>
  <si>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</si>
  <si>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</si>
  <si>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</si>
  <si>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</si>
  <si>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</si>
  <si>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</si>
  <si>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</si>
  <si>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</si>
  <si>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</si>
  <si>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</si>
  <si>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</si>
  <si>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</si>
  <si>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</si>
  <si>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</si>
  <si>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</si>
  <si>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</si>
  <si>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</si>
  <si>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</si>
  <si>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</si>
  <si>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</si>
  <si>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</si>
  <si>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</si>
  <si>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</si>
  <si>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</si>
  <si>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</si>
  <si>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</si>
  <si>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</si>
  <si>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</si>
  <si>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</si>
  <si>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</si>
  <si>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</si>
  <si>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</si>
  <si>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</si>
  <si>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</si>
  <si>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</si>
  <si>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</si>
  <si>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</si>
  <si>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</si>
  <si>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</si>
  <si>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</si>
  <si>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</si>
  <si>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</si>
  <si>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</si>
  <si>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</si>
  <si>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</si>
  <si>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</si>
  <si>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</si>
  <si>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</si>
  <si>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</si>
  <si>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</si>
  <si>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</si>
  <si>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</si>
  <si>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</si>
  <si>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</si>
  <si>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</si>
  <si>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</si>
  <si>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</si>
  <si>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</si>
  <si>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</si>
  <si>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</si>
  <si>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</si>
  <si>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</si>
  <si>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</si>
  <si>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</si>
  <si>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</si>
  <si>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</si>
  <si>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</si>
  <si>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</si>
  <si>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</si>
  <si>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</si>
  <si>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</si>
  <si>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山梨市</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</si>
  <si>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</si>
  <si>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</si>
  <si>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</si>
  <si>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</si>
  <si>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</si>
  <si>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</si>
  <si>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</si>
  <si>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</si>
  <si>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</si>
  <si>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</si>
  <si>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</si>
  <si>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老朽化してきている設備が年々増加してきて、近年は本体設備の修繕費が増え始めている。
今後は、設備の払下げ、長寿命化による更新期間の延長また更新費用の平準化を検討する必要がある。</t>
    <rPh sb="0" eb="3">
      <t>ロウキュウカ</t>
    </rPh>
    <rPh sb="9" eb="11">
      <t>セツビ</t>
    </rPh>
    <rPh sb="12" eb="16">
      <t>ネンネンゾウカ</t>
    </rPh>
    <rPh sb="21" eb="23">
      <t>キンネン</t>
    </rPh>
    <rPh sb="24" eb="26">
      <t>ホンタイ</t>
    </rPh>
    <rPh sb="26" eb="28">
      <t>セツビ</t>
    </rPh>
    <rPh sb="29" eb="31">
      <t>シュウゼン</t>
    </rPh>
    <rPh sb="31" eb="32">
      <t>ヒ</t>
    </rPh>
    <rPh sb="33" eb="34">
      <t>フ</t>
    </rPh>
    <rPh sb="35" eb="36">
      <t>ハジ</t>
    </rPh>
    <rPh sb="42" eb="44">
      <t>コンゴ</t>
    </rPh>
    <rPh sb="46" eb="48">
      <t>セツビ</t>
    </rPh>
    <rPh sb="49" eb="51">
      <t>ハライサ</t>
    </rPh>
    <phoneticPr fontId="4"/>
  </si>
  <si>
    <t>非設置</t>
    <phoneticPr fontId="4"/>
  </si>
  <si>
    <t xml:space="preserve">新規設備設置基数が伸び悩むなか、設備の老朽化は年々進行している。
平成２８年度に策定した経営戦略を基に計画的な維持管理を行うことにより、事業運営にかかる経常的なコストの削減を進め、経営基盤の強化を図っていく。また、平成３１年４月に地方公営企業法適用を行い、公営企業として安定した経営を目指すものである。
</t>
    <rPh sb="0" eb="1">
      <t>シン</t>
    </rPh>
    <rPh sb="1" eb="2">
      <t>キ</t>
    </rPh>
    <rPh sb="2" eb="4">
      <t>セツビ</t>
    </rPh>
    <rPh sb="4" eb="6">
      <t>セッチ</t>
    </rPh>
    <rPh sb="6" eb="8">
      <t>キスウ</t>
    </rPh>
    <rPh sb="9" eb="10">
      <t>ノ</t>
    </rPh>
    <rPh sb="11" eb="12">
      <t>ナヤ</t>
    </rPh>
    <rPh sb="16" eb="18">
      <t>セツビ</t>
    </rPh>
    <rPh sb="19" eb="21">
      <t>ロウキュウ</t>
    </rPh>
    <rPh sb="21" eb="22">
      <t>カ</t>
    </rPh>
    <rPh sb="33" eb="35">
      <t>ヘイセイ</t>
    </rPh>
    <rPh sb="37" eb="39">
      <t>ネンド</t>
    </rPh>
    <rPh sb="40" eb="42">
      <t>サクテイ</t>
    </rPh>
    <rPh sb="44" eb="46">
      <t>ケイエイ</t>
    </rPh>
    <rPh sb="46" eb="48">
      <t>センリャク</t>
    </rPh>
    <rPh sb="49" eb="50">
      <t>モト</t>
    </rPh>
    <rPh sb="51" eb="54">
      <t>ケイカクテキ</t>
    </rPh>
    <rPh sb="55" eb="57">
      <t>イジ</t>
    </rPh>
    <rPh sb="57" eb="59">
      <t>カンリ</t>
    </rPh>
    <rPh sb="60" eb="61">
      <t>オコナ</t>
    </rPh>
    <rPh sb="107" eb="109">
      <t>ヘイセイ</t>
    </rPh>
    <phoneticPr fontId="4"/>
  </si>
  <si>
    <t>現在も整備をしているが、平成１７年度の年間設置基数５０基と比較すると、ここ数年は年間設置基数が１０基程度のため、企業債残高も減少している。
今後は、設備使用者の減少による使用休止・料金区分変更、ならびに設備本体の修繕費が嵩んでくるので、収益的収支比率の低下が懸念される。
経営の健全性・効率性を確保するためにも維持管理費の圧縮が必要である。</t>
    <rPh sb="0" eb="2">
      <t>ゲンザイ</t>
    </rPh>
    <rPh sb="3" eb="5">
      <t>セイビ</t>
    </rPh>
    <rPh sb="12" eb="14">
      <t>ヘイセイ</t>
    </rPh>
    <rPh sb="16" eb="18">
      <t>ネンド</t>
    </rPh>
    <rPh sb="19" eb="21">
      <t>ネンカン</t>
    </rPh>
    <rPh sb="21" eb="23">
      <t>セッチ</t>
    </rPh>
    <rPh sb="23" eb="25">
      <t>キスウ</t>
    </rPh>
    <rPh sb="27" eb="28">
      <t>キ</t>
    </rPh>
    <rPh sb="29" eb="31">
      <t>ヒカク</t>
    </rPh>
    <rPh sb="37" eb="39">
      <t>スウネン</t>
    </rPh>
    <rPh sb="40" eb="42">
      <t>ネンカン</t>
    </rPh>
    <rPh sb="42" eb="44">
      <t>セッチ</t>
    </rPh>
    <rPh sb="44" eb="46">
      <t>キスウ</t>
    </rPh>
    <rPh sb="49" eb="50">
      <t>キ</t>
    </rPh>
    <rPh sb="50" eb="52">
      <t>テイド</t>
    </rPh>
    <rPh sb="56" eb="58">
      <t>キギョウ</t>
    </rPh>
    <rPh sb="70" eb="72">
      <t>コンゴ</t>
    </rPh>
    <rPh sb="74" eb="76">
      <t>セツビ</t>
    </rPh>
    <rPh sb="76" eb="78">
      <t>シヨウ</t>
    </rPh>
    <rPh sb="78" eb="79">
      <t>シャ</t>
    </rPh>
    <rPh sb="80" eb="81">
      <t>ゲン</t>
    </rPh>
    <rPh sb="81" eb="82">
      <t>ショウ</t>
    </rPh>
    <rPh sb="85" eb="87">
      <t>シヨウ</t>
    </rPh>
    <rPh sb="87" eb="89">
      <t>キュウシ</t>
    </rPh>
    <rPh sb="90" eb="92">
      <t>リョウキン</t>
    </rPh>
    <rPh sb="92" eb="94">
      <t>クブン</t>
    </rPh>
    <rPh sb="94" eb="96">
      <t>ヘンコウ</t>
    </rPh>
    <rPh sb="101" eb="103">
      <t>セツビ</t>
    </rPh>
    <rPh sb="103" eb="105">
      <t>ホンタイ</t>
    </rPh>
    <rPh sb="106" eb="108">
      <t>シュウゼン</t>
    </rPh>
    <rPh sb="108" eb="109">
      <t>ヒ</t>
    </rPh>
    <rPh sb="110" eb="111">
      <t>カサ</t>
    </rPh>
    <rPh sb="118" eb="121">
      <t>シュウエキテキ</t>
    </rPh>
    <rPh sb="121" eb="123">
      <t>シュウシ</t>
    </rPh>
    <rPh sb="123" eb="125">
      <t>ヒリツ</t>
    </rPh>
    <rPh sb="126" eb="128">
      <t>テイカ</t>
    </rPh>
    <rPh sb="129" eb="131">
      <t>ケネン</t>
    </rPh>
    <rPh sb="136" eb="138">
      <t>ケイエイ</t>
    </rPh>
    <rPh sb="139" eb="142">
      <t>ケンゼンセイ</t>
    </rPh>
    <rPh sb="143" eb="146">
      <t>コウリツセイ</t>
    </rPh>
    <rPh sb="147" eb="149">
      <t>カクホ</t>
    </rPh>
    <rPh sb="155" eb="160">
      <t>イジカンリヒ</t>
    </rPh>
    <rPh sb="161" eb="163">
      <t>アッシュク</t>
    </rPh>
    <rPh sb="164" eb="1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</si>
</sst>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712832"/>
        <c:axId val="827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2712832"/>
        <c:axId val="82723200"/>
      </c:lineChart>
      <c:dateAx>
        <c:axId val="82712832"/>
        <c:scaling>
          <c:orientation val="minMax"/>
        </c:scaling>
        <c:delete val="1"/>
        <c:axPos val="b"/>
        <c:numFmt formatCode="ge" sourceLinked="1"/>
        <c:majorTickMark val="none"/>
        <c:minorTickMark val="none"/>
        <c:tickLblPos val="none"/>
        <c:crossAx val="82723200"/>
        <c:crosses val="autoZero"/>
        <c:auto val="1"/>
        <c:lblOffset val="100"/>
        <c:baseTimeUnit val="years"/>
      </c:dateAx>
      <c:valAx>
        <c:axId val="827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30.9</c:v>
                </c:pt>
                <c:pt idx="1">
                  <c:v>30.61</c:v>
                </c:pt>
                <c:pt idx="2">
                  <c:v>29.73</c:v>
                </c:pt>
                <c:pt idx="3">
                  <c:v>28.68</c:v>
                </c:pt>
                <c:pt idx="4">
                  <c:v>27.9</c:v>
                </c:pt>
              </c:numCache>
            </c:numRef>
          </c:val>
        </c:ser>
        <c:dLbls>
          <c:showLegendKey val="0"/>
          <c:showVal val="0"/>
          <c:showCatName val="0"/>
          <c:showSerName val="0"/>
          <c:showPercent val="0"/>
          <c:showBubbleSize val="0"/>
        </c:dLbls>
        <c:gapWidth val="150"/>
        <c:axId val="94546560"/>
        <c:axId val="945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59.5</c:v>
                </c:pt>
                <c:pt idx="2">
                  <c:v>53.84</c:v>
                </c:pt>
                <c:pt idx="3">
                  <c:v>60.25</c:v>
                </c:pt>
                <c:pt idx="4">
                  <c:v>61.94</c:v>
                </c:pt>
              </c:numCache>
            </c:numRef>
          </c:val>
          <c:smooth val="0"/>
        </c:ser>
        <c:dLbls>
          <c:showLegendKey val="0"/>
          <c:showVal val="0"/>
          <c:showCatName val="0"/>
          <c:showSerName val="0"/>
          <c:showPercent val="0"/>
          <c:showBubbleSize val="0"/>
        </c:dLbls>
        <c:marker val="1"/>
        <c:smooth val="0"/>
        <c:axId val="94546560"/>
        <c:axId val="94561024"/>
      </c:lineChart>
      <c:dateAx>
        <c:axId val="94546560"/>
        <c:scaling>
          <c:orientation val="minMax"/>
        </c:scaling>
        <c:delete val="1"/>
        <c:axPos val="b"/>
        <c:numFmt formatCode="ge" sourceLinked="1"/>
        <c:majorTickMark val="none"/>
        <c:minorTickMark val="none"/>
        <c:tickLblPos val="none"/>
        <c:crossAx val="94561024"/>
        <c:crosses val="autoZero"/>
        <c:auto val="1"/>
        <c:lblOffset val="100"/>
        <c:baseTimeUnit val="years"/>
      </c:dateAx>
      <c:valAx>
        <c:axId val="945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6696576"/>
        <c:axId val="967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97.64</c:v>
                </c:pt>
                <c:pt idx="1">
                  <c:v>92.37</c:v>
                </c:pt>
                <c:pt idx="2">
                  <c:v>95.04</c:v>
                </c:pt>
                <c:pt idx="3">
                  <c:v>95.26</c:v>
                </c:pt>
                <c:pt idx="4">
                  <c:v>94.14</c:v>
                </c:pt>
              </c:numCache>
            </c:numRef>
          </c:val>
          <c:smooth val="0"/>
        </c:ser>
        <c:dLbls>
          <c:showLegendKey val="0"/>
          <c:showVal val="0"/>
          <c:showCatName val="0"/>
          <c:showSerName val="0"/>
          <c:showPercent val="0"/>
          <c:showBubbleSize val="0"/>
        </c:dLbls>
        <c:marker val="1"/>
        <c:smooth val="0"/>
        <c:axId val="96696576"/>
        <c:axId val="96706944"/>
      </c:lineChart>
      <c:dateAx>
        <c:axId val="96696576"/>
        <c:scaling>
          <c:orientation val="minMax"/>
        </c:scaling>
        <c:delete val="1"/>
        <c:axPos val="b"/>
        <c:numFmt formatCode="ge" sourceLinked="1"/>
        <c:majorTickMark val="none"/>
        <c:minorTickMark val="none"/>
        <c:tickLblPos val="none"/>
        <c:crossAx val="96706944"/>
        <c:crosses val="autoZero"/>
        <c:auto val="1"/>
        <c:lblOffset val="100"/>
        <c:baseTimeUnit val="years"/>
      </c:dateAx>
      <c:valAx>
        <c:axId val="967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93.29</c:v>
                </c:pt>
                <c:pt idx="1">
                  <c:v>97.75</c:v>
                </c:pt>
                <c:pt idx="2">
                  <c:v>99.77</c:v>
                </c:pt>
                <c:pt idx="3">
                  <c:v>99.62</c:v>
                </c:pt>
                <c:pt idx="4">
                  <c:v>99.42</c:v>
                </c:pt>
              </c:numCache>
            </c:numRef>
          </c:val>
        </c:ser>
        <c:dLbls>
          <c:showLegendKey val="0"/>
          <c:showVal val="0"/>
          <c:showCatName val="0"/>
          <c:showSerName val="0"/>
          <c:showPercent val="0"/>
          <c:showBubbleSize val="0"/>
        </c:dLbls>
        <c:gapWidth val="150"/>
        <c:axId val="82753408"/>
        <c:axId val="827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753408"/>
        <c:axId val="82755584"/>
      </c:lineChart>
      <c:dateAx>
        <c:axId val="82753408"/>
        <c:scaling>
          <c:orientation val="minMax"/>
        </c:scaling>
        <c:delete val="1"/>
        <c:axPos val="b"/>
        <c:numFmt formatCode="ge" sourceLinked="1"/>
        <c:majorTickMark val="none"/>
        <c:minorTickMark val="none"/>
        <c:tickLblPos val="none"/>
        <c:crossAx val="82755584"/>
        <c:crosses val="autoZero"/>
        <c:auto val="1"/>
        <c:lblOffset val="100"/>
        <c:baseTimeUnit val="years"/>
      </c:dateAx>
      <c:valAx>
        <c:axId val="827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775872"/>
        <c:axId val="857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775872"/>
        <c:axId val="85777792"/>
      </c:lineChart>
      <c:dateAx>
        <c:axId val="85775872"/>
        <c:scaling>
          <c:orientation val="minMax"/>
        </c:scaling>
        <c:delete val="1"/>
        <c:axPos val="b"/>
        <c:numFmt formatCode="ge" sourceLinked="1"/>
        <c:majorTickMark val="none"/>
        <c:minorTickMark val="none"/>
        <c:tickLblPos val="none"/>
        <c:crossAx val="85777792"/>
        <c:crosses val="autoZero"/>
        <c:auto val="1"/>
        <c:lblOffset val="100"/>
        <c:baseTimeUnit val="years"/>
      </c:dateAx>
      <c:valAx>
        <c:axId val="857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03808"/>
        <c:axId val="921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03808"/>
        <c:axId val="92105728"/>
      </c:lineChart>
      <c:dateAx>
        <c:axId val="92103808"/>
        <c:scaling>
          <c:orientation val="minMax"/>
        </c:scaling>
        <c:delete val="1"/>
        <c:axPos val="b"/>
        <c:numFmt formatCode="ge" sourceLinked="1"/>
        <c:majorTickMark val="none"/>
        <c:minorTickMark val="none"/>
        <c:tickLblPos val="none"/>
        <c:crossAx val="92105728"/>
        <c:crosses val="autoZero"/>
        <c:auto val="1"/>
        <c:lblOffset val="100"/>
        <c:baseTimeUnit val="years"/>
      </c:dateAx>
      <c:valAx>
        <c:axId val="921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20416"/>
        <c:axId val="922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20416"/>
        <c:axId val="92226688"/>
      </c:lineChart>
      <c:dateAx>
        <c:axId val="92220416"/>
        <c:scaling>
          <c:orientation val="minMax"/>
        </c:scaling>
        <c:delete val="1"/>
        <c:axPos val="b"/>
        <c:numFmt formatCode="ge" sourceLinked="1"/>
        <c:majorTickMark val="none"/>
        <c:minorTickMark val="none"/>
        <c:tickLblPos val="none"/>
        <c:crossAx val="92226688"/>
        <c:crosses val="autoZero"/>
        <c:auto val="1"/>
        <c:lblOffset val="100"/>
        <c:baseTimeUnit val="years"/>
      </c:dateAx>
      <c:valAx>
        <c:axId val="922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65088"/>
        <c:axId val="922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65088"/>
        <c:axId val="92267264"/>
      </c:lineChart>
      <c:dateAx>
        <c:axId val="92265088"/>
        <c:scaling>
          <c:orientation val="minMax"/>
        </c:scaling>
        <c:delete val="1"/>
        <c:axPos val="b"/>
        <c:numFmt formatCode="ge" sourceLinked="1"/>
        <c:majorTickMark val="none"/>
        <c:minorTickMark val="none"/>
        <c:tickLblPos val="none"/>
        <c:crossAx val="92267264"/>
        <c:crosses val="autoZero"/>
        <c:auto val="1"/>
        <c:lblOffset val="100"/>
        <c:baseTimeUnit val="years"/>
      </c:dateAx>
      <c:valAx>
        <c:axId val="922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1918.79</c:v>
                </c:pt>
                <c:pt idx="1">
                  <c:v>1255.94</c:v>
                </c:pt>
                <c:pt idx="2">
                  <c:v>1147.6099999999999</c:v>
                </c:pt>
                <c:pt idx="3">
                  <c:v>1109.1600000000001</c:v>
                </c:pt>
                <c:pt idx="4">
                  <c:v>1063.31</c:v>
                </c:pt>
              </c:numCache>
            </c:numRef>
          </c:val>
        </c:ser>
        <c:dLbls>
          <c:showLegendKey val="0"/>
          <c:showVal val="0"/>
          <c:showCatName val="0"/>
          <c:showSerName val="0"/>
          <c:showPercent val="0"/>
          <c:showBubbleSize val="0"/>
        </c:dLbls>
        <c:gapWidth val="150"/>
        <c:axId val="92285184"/>
        <c:axId val="92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202.91</c:v>
                </c:pt>
                <c:pt idx="1">
                  <c:v>232.83</c:v>
                </c:pt>
                <c:pt idx="2">
                  <c:v>261.08</c:v>
                </c:pt>
                <c:pt idx="3">
                  <c:v>241.49</c:v>
                </c:pt>
                <c:pt idx="4">
                  <c:v>248.44</c:v>
                </c:pt>
              </c:numCache>
            </c:numRef>
          </c:val>
          <c:smooth val="0"/>
        </c:ser>
        <c:dLbls>
          <c:showLegendKey val="0"/>
          <c:showVal val="0"/>
          <c:showCatName val="0"/>
          <c:showSerName val="0"/>
          <c:showPercent val="0"/>
          <c:showBubbleSize val="0"/>
        </c:dLbls>
        <c:marker val="1"/>
        <c:smooth val="0"/>
        <c:axId val="92285184"/>
        <c:axId val="92303744"/>
      </c:lineChart>
      <c:dateAx>
        <c:axId val="92285184"/>
        <c:scaling>
          <c:orientation val="minMax"/>
        </c:scaling>
        <c:delete val="1"/>
        <c:axPos val="b"/>
        <c:numFmt formatCode="ge" sourceLinked="1"/>
        <c:majorTickMark val="none"/>
        <c:minorTickMark val="none"/>
        <c:tickLblPos val="none"/>
        <c:crossAx val="92303744"/>
        <c:crosses val="autoZero"/>
        <c:auto val="1"/>
        <c:lblOffset val="100"/>
        <c:baseTimeUnit val="years"/>
      </c:dateAx>
      <c:valAx>
        <c:axId val="92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49.15</c:v>
                </c:pt>
                <c:pt idx="1">
                  <c:v>61.67</c:v>
                </c:pt>
                <c:pt idx="2">
                  <c:v>61.84</c:v>
                </c:pt>
                <c:pt idx="3">
                  <c:v>57.67</c:v>
                </c:pt>
                <c:pt idx="4">
                  <c:v>61.22</c:v>
                </c:pt>
              </c:numCache>
            </c:numRef>
          </c:val>
        </c:ser>
        <c:dLbls>
          <c:showLegendKey val="0"/>
          <c:showVal val="0"/>
          <c:showCatName val="0"/>
          <c:showSerName val="0"/>
          <c:showPercent val="0"/>
          <c:showBubbleSize val="0"/>
        </c:dLbls>
        <c:gapWidth val="150"/>
        <c:axId val="92332032"/>
        <c:axId val="923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72.77</c:v>
                </c:pt>
                <c:pt idx="1">
                  <c:v>67.92</c:v>
                </c:pt>
                <c:pt idx="2">
                  <c:v>68.61</c:v>
                </c:pt>
                <c:pt idx="3">
                  <c:v>65.7</c:v>
                </c:pt>
                <c:pt idx="4">
                  <c:v>66.73</c:v>
                </c:pt>
              </c:numCache>
            </c:numRef>
          </c:val>
          <c:smooth val="0"/>
        </c:ser>
        <c:dLbls>
          <c:showLegendKey val="0"/>
          <c:showVal val="0"/>
          <c:showCatName val="0"/>
          <c:showSerName val="0"/>
          <c:showPercent val="0"/>
          <c:showBubbleSize val="0"/>
        </c:dLbls>
        <c:marker val="1"/>
        <c:smooth val="0"/>
        <c:axId val="92332032"/>
        <c:axId val="92333952"/>
      </c:lineChart>
      <c:dateAx>
        <c:axId val="92332032"/>
        <c:scaling>
          <c:orientation val="minMax"/>
        </c:scaling>
        <c:delete val="1"/>
        <c:axPos val="b"/>
        <c:numFmt formatCode="ge" sourceLinked="1"/>
        <c:majorTickMark val="none"/>
        <c:minorTickMark val="none"/>
        <c:tickLblPos val="none"/>
        <c:crossAx val="92333952"/>
        <c:crosses val="autoZero"/>
        <c:auto val="1"/>
        <c:lblOffset val="100"/>
        <c:baseTimeUnit val="years"/>
      </c:dateAx>
      <c:valAx>
        <c:axId val="923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231.83</c:v>
                </c:pt>
                <c:pt idx="1">
                  <c:v>271.10000000000002</c:v>
                </c:pt>
                <c:pt idx="2">
                  <c:v>287.77999999999997</c:v>
                </c:pt>
                <c:pt idx="3">
                  <c:v>316.72000000000003</c:v>
                </c:pt>
                <c:pt idx="4">
                  <c:v>304.82</c:v>
                </c:pt>
              </c:numCache>
            </c:numRef>
          </c:val>
        </c:ser>
        <c:dLbls>
          <c:showLegendKey val="0"/>
          <c:showVal val="0"/>
          <c:showCatName val="0"/>
          <c:showSerName val="0"/>
          <c:showPercent val="0"/>
          <c:showBubbleSize val="0"/>
        </c:dLbls>
        <c:gapWidth val="150"/>
        <c:axId val="94522368"/>
        <c:axId val="945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243.06</c:v>
                </c:pt>
                <c:pt idx="1">
                  <c:v>229.12</c:v>
                </c:pt>
                <c:pt idx="2">
                  <c:v>241.18</c:v>
                </c:pt>
                <c:pt idx="3">
                  <c:v>247.94</c:v>
                </c:pt>
                <c:pt idx="4">
                  <c:v>241.29</c:v>
                </c:pt>
              </c:numCache>
            </c:numRef>
          </c:val>
          <c:smooth val="0"/>
        </c:ser>
        <c:dLbls>
          <c:showLegendKey val="0"/>
          <c:showVal val="0"/>
          <c:showCatName val="0"/>
          <c:showSerName val="0"/>
          <c:showPercent val="0"/>
          <c:showBubbleSize val="0"/>
        </c:dLbls>
        <c:marker val="1"/>
        <c:smooth val="0"/>
        <c:axId val="94522368"/>
        <c:axId val="94528640"/>
      </c:lineChart>
      <c:dateAx>
        <c:axId val="94522368"/>
        <c:scaling>
          <c:orientation val="minMax"/>
        </c:scaling>
        <c:delete val="1"/>
        <c:axPos val="b"/>
        <c:numFmt formatCode="ge" sourceLinked="1"/>
        <c:majorTickMark val="none"/>
        <c:minorTickMark val="none"/>
        <c:tickLblPos val="none"/>
        <c:crossAx val="94528640"/>
        <c:crosses val="autoZero"/>
        <c:auto val="1"/>
        <c:lblOffset val="100"/>
        <c:baseTimeUnit val="years"/>
      </c:dateAx>
      <c:valAx>
        <c:axId val="945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山梨市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
        <v>123</v>
      </c>
      <c r="AE8" s="49"/>
      <c r="AF8" s="49"/>
      <c r="AG8" s="49"/>
      <c r="AH8" s="49"/>
      <c r="AI8" s="49"/>
      <c r="AJ8" s="49"/>
      <c r="AK8" s="4"/>
      <c r="AL8" s="50">
        <f>データ!S6</f>
        <v>35871</v>
      </c>
      <c r="AM8" s="50"/>
      <c r="AN8" s="50"/>
      <c r="AO8" s="50"/>
      <c r="AP8" s="50"/>
      <c r="AQ8" s="50"/>
      <c r="AR8" s="50"/>
      <c r="AS8" s="50"/>
      <c r="AT8" s="45">
        <f>データ!T6</f>
        <v>289.8</v>
      </c>
      <c r="AU8" s="45"/>
      <c r="AV8" s="45"/>
      <c r="AW8" s="45"/>
      <c r="AX8" s="45"/>
      <c r="AY8" s="45"/>
      <c r="AZ8" s="45"/>
      <c r="BA8" s="45"/>
      <c r="BB8" s="45">
        <f>データ!U6</f>
        <v>123.78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4.2699999999999996</v>
      </c>
      <c r="Q10" s="45"/>
      <c r="R10" s="45"/>
      <c r="S10" s="45"/>
      <c r="T10" s="45"/>
      <c r="U10" s="45"/>
      <c r="V10" s="45"/>
      <c r="W10" s="45">
        <f>データ!Q6</f>
        <v>100</v>
      </c>
      <c r="X10" s="45"/>
      <c r="Y10" s="45"/>
      <c r="Z10" s="45"/>
      <c r="AA10" s="45"/>
      <c r="AB10" s="45"/>
      <c r="AC10" s="45"/>
      <c r="AD10" s="50">
        <f>データ!R6</f>
        <v>3343</v>
      </c>
      <c r="AE10" s="50"/>
      <c r="AF10" s="50"/>
      <c r="AG10" s="50"/>
      <c r="AH10" s="50"/>
      <c r="AI10" s="50"/>
      <c r="AJ10" s="50"/>
      <c r="AK10" s="2"/>
      <c r="AL10" s="50">
        <f>データ!V6</f>
        <v>1527</v>
      </c>
      <c r="AM10" s="50"/>
      <c r="AN10" s="50"/>
      <c r="AO10" s="50"/>
      <c r="AP10" s="50"/>
      <c r="AQ10" s="50"/>
      <c r="AR10" s="50"/>
      <c r="AS10" s="50"/>
      <c r="AT10" s="45">
        <f>データ!W6</f>
        <v>8.82</v>
      </c>
      <c r="AU10" s="45"/>
      <c r="AV10" s="45"/>
      <c r="AW10" s="45"/>
      <c r="AX10" s="45"/>
      <c r="AY10" s="45"/>
      <c r="AZ10" s="45"/>
      <c r="BA10" s="45"/>
      <c r="BB10" s="45">
        <f>データ!X6</f>
        <v>173.13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57</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60</v>
      </c>
      <c r="B3" s="29" t="s">
        <v>61</v>
      </c>
      <c r="C3" s="29" t="s">
        <v>62</v>
      </c>
      <c r="D3" s="29" t="s">
        <v>63</v>
      </c>
      <c r="E3" s="29" t="s">
        <v>64</v>
      </c>
      <c r="F3" s="29" t="s">
        <v>65</v>
      </c>
      <c r="G3" s="29" t="s">
        <v>66</v>
      </c>
      <c r="H3" s="77" t="s">
        <v>67</v>
      </c>
      <c r="I3" s="78"/>
      <c r="J3" s="78"/>
      <c r="K3" s="78"/>
      <c r="L3" s="78"/>
      <c r="M3" s="78"/>
      <c r="N3" s="78"/>
      <c r="O3" s="78"/>
      <c r="P3" s="78"/>
      <c r="Q3" s="78"/>
      <c r="R3" s="78"/>
      <c r="S3" s="78"/>
      <c r="T3" s="78"/>
      <c r="U3" s="78"/>
      <c r="V3" s="78"/>
      <c r="W3" s="78"/>
      <c r="X3" s="79"/>
      <c r="Y3" s="83" t="s">
        <v>68</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192058</v>
      </c>
      <c r="D6" s="33">
        <f t="shared" si="3"/>
        <v>47</v>
      </c>
      <c r="E6" s="33">
        <f t="shared" si="3"/>
        <v>18</v>
      </c>
      <c r="F6" s="33">
        <f t="shared" si="3"/>
        <v>0</v>
      </c>
      <c r="G6" s="33">
        <f t="shared" si="3"/>
        <v>0</v>
      </c>
      <c r="H6" s="33" t="str">
        <f t="shared" si="3"/>
        <v>山梨県　山梨市</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4.2699999999999996</v>
      </c>
      <c r="Q6" s="34">
        <f t="shared" si="3"/>
        <v>100</v>
      </c>
      <c r="R6" s="34">
        <f t="shared" si="3"/>
        <v>3343</v>
      </c>
      <c r="S6" s="34">
        <f t="shared" si="3"/>
        <v>35871</v>
      </c>
      <c r="T6" s="34">
        <f t="shared" si="3"/>
        <v>289.8</v>
      </c>
      <c r="U6" s="34">
        <f t="shared" si="3"/>
        <v>123.78</v>
      </c>
      <c r="V6" s="34">
        <f t="shared" si="3"/>
        <v>1527</v>
      </c>
      <c r="W6" s="34">
        <f t="shared" si="3"/>
        <v>8.82</v>
      </c>
      <c r="X6" s="34">
        <f t="shared" si="3"/>
        <v>173.13</v>
      </c>
      <c r="Y6" s="35">
        <f>IF(Y7="",NA(),Y7)</f>
        <v>93.29</v>
      </c>
      <c r="Z6" s="35">
        <f t="shared" ref="Z6:AH6" si="4">IF(Z7="",NA(),Z7)</f>
        <v>97.75</v>
      </c>
      <c r="AA6" s="35">
        <f t="shared" si="4"/>
        <v>99.77</v>
      </c>
      <c r="AB6" s="35">
        <f t="shared" si="4"/>
        <v>99.62</v>
      </c>
      <c r="AC6" s="35">
        <f t="shared" si="4"/>
        <v>99.42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1918.79</v>
      </c>
      <c r="BG6" s="35">
        <f t="shared" ref="BG6:BO6" si="7">IF(BG7="",NA(),BG7)</f>
        <v>1255.94</v>
      </c>
      <c r="BH6" s="35">
        <f t="shared" si="7"/>
        <v>1147.6099999999999</v>
      </c>
      <c r="BI6" s="35">
        <f t="shared" si="7"/>
        <v>1109.1600000000001</v>
      </c>
      <c r="BJ6" s="35">
        <f t="shared" si="7"/>
        <v>1063.31</v>
      </c>
      <c r="BK6" s="35">
        <f t="shared" si="7"/>
        <v>202.91</v>
      </c>
      <c r="BL6" s="35">
        <f t="shared" si="7"/>
        <v>232.83</v>
      </c>
      <c r="BM6" s="35">
        <f t="shared" si="7"/>
        <v>261.08</v>
      </c>
      <c r="BN6" s="35">
        <f t="shared" si="7"/>
        <v>241.49</v>
      </c>
      <c r="BO6" s="35">
        <f t="shared" si="7"/>
        <v>248.44</v>
      </c>
      <c r="BP6" s="34" t="str">
        <f>IF(BP7="","",IF(BP7="-","【-】","【"&amp;SUBSTITUTE(TEXT(BP7,"#,##0.00"),"-","△")&amp;"】"))</f>
        <v>【346.13】</v>
      </c>
      <c r="BQ6" s="35">
        <f>IF(BQ7="",NA(),BQ7)</f>
        <v>49.15</v>
      </c>
      <c r="BR6" s="35">
        <f t="shared" ref="BR6:BZ6" si="8">IF(BR7="",NA(),BR7)</f>
        <v>61.67</v>
      </c>
      <c r="BS6" s="35">
        <f t="shared" si="8"/>
        <v>61.84</v>
      </c>
      <c r="BT6" s="35">
        <f t="shared" si="8"/>
        <v>57.67</v>
      </c>
      <c r="BU6" s="35">
        <f t="shared" si="8"/>
        <v>61.22</v>
      </c>
      <c r="BV6" s="35">
        <f t="shared" si="8"/>
        <v>72.77</v>
      </c>
      <c r="BW6" s="35">
        <f t="shared" si="8"/>
        <v>67.92</v>
      </c>
      <c r="BX6" s="35">
        <f t="shared" si="8"/>
        <v>68.61</v>
      </c>
      <c r="BY6" s="35">
        <f t="shared" si="8"/>
        <v>65.7</v>
      </c>
      <c r="BZ6" s="35">
        <f t="shared" si="8"/>
        <v>66.73</v>
      </c>
      <c r="CA6" s="34" t="str">
        <f>IF(CA7="","",IF(CA7="-","【-】","【"&amp;SUBSTITUTE(TEXT(CA7,"#,##0.00"),"-","△")&amp;"】"))</f>
        <v>【59.83】</v>
      </c>
      <c r="CB6" s="35">
        <f>IF(CB7="",NA(),CB7)</f>
        <v>231.83</v>
      </c>
      <c r="CC6" s="35">
        <f t="shared" ref="CC6:CK6" si="9">IF(CC7="",NA(),CC7)</f>
        <v>271.10000000000002</v>
      </c>
      <c r="CD6" s="35">
        <f t="shared" si="9"/>
        <v>287.77999999999997</v>
      </c>
      <c r="CE6" s="35">
        <f t="shared" si="9"/>
        <v>316.72000000000003</v>
      </c>
      <c r="CF6" s="35">
        <f t="shared" si="9"/>
        <v>304.82</v>
      </c>
      <c r="CG6" s="35">
        <f t="shared" si="9"/>
        <v>243.06</v>
      </c>
      <c r="CH6" s="35">
        <f t="shared" si="9"/>
        <v>229.12</v>
      </c>
      <c r="CI6" s="35">
        <f t="shared" si="9"/>
        <v>241.18</v>
      </c>
      <c r="CJ6" s="35">
        <f t="shared" si="9"/>
        <v>247.94</v>
      </c>
      <c r="CK6" s="35">
        <f t="shared" si="9"/>
        <v>241.29</v>
      </c>
      <c r="CL6" s="34" t="str">
        <f>IF(CL7="","",IF(CL7="-","【-】","【"&amp;SUBSTITUTE(TEXT(CL7,"#,##0.00"),"-","△")&amp;"】"))</f>
        <v>【268.69】</v>
      </c>
      <c r="CM6" s="35">
        <f>IF(CM7="",NA(),CM7)</f>
        <v>30.9</v>
      </c>
      <c r="CN6" s="35">
        <f t="shared" ref="CN6:CV6" si="10">IF(CN7="",NA(),CN7)</f>
        <v>30.61</v>
      </c>
      <c r="CO6" s="35">
        <f t="shared" si="10"/>
        <v>29.73</v>
      </c>
      <c r="CP6" s="35">
        <f t="shared" si="10"/>
        <v>28.68</v>
      </c>
      <c r="CQ6" s="35">
        <f t="shared" si="10"/>
        <v>27.9</v>
      </c>
      <c r="CR6" s="35">
        <f t="shared" si="10"/>
        <v>51.83</v>
      </c>
      <c r="CS6" s="35">
        <f t="shared" si="10"/>
        <v>59.5</v>
      </c>
      <c r="CT6" s="35">
        <f t="shared" si="10"/>
        <v>53.84</v>
      </c>
      <c r="CU6" s="35">
        <f t="shared" si="10"/>
        <v>60.25</v>
      </c>
      <c r="CV6" s="35">
        <f t="shared" si="10"/>
        <v>61.94</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97.64</v>
      </c>
      <c r="DD6" s="35">
        <f t="shared" si="11"/>
        <v>92.37</v>
      </c>
      <c r="DE6" s="35">
        <f t="shared" si="11"/>
        <v>95.04</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192058</v>
      </c>
      <c r="D7" s="37">
        <v>47</v>
      </c>
      <c r="E7" s="37">
        <v>18</v>
      </c>
      <c r="F7" s="37">
        <v>0</v>
      </c>
      <c r="G7" s="37">
        <v>0</v>
      </c>
      <c r="H7" s="37" t="s">
        <v>110</v>
      </c>
      <c r="I7" s="37" t="s">
        <v>111</v>
      </c>
      <c r="J7" s="37" t="s">
        <v>112</v>
      </c>
      <c r="K7" s="37" t="s">
        <v>113</v>
      </c>
      <c r="L7" s="37" t="s">
        <v>114</v>
      </c>
      <c r="M7" s="37"/>
      <c r="N7" s="38" t="s">
        <v>115</v>
      </c>
      <c r="O7" s="38" t="s">
        <v>116</v>
      </c>
      <c r="P7" s="38">
        <v>4.2699999999999996</v>
      </c>
      <c r="Q7" s="38">
        <v>100</v>
      </c>
      <c r="R7" s="38">
        <v>3343</v>
      </c>
      <c r="S7" s="38">
        <v>35871</v>
      </c>
      <c r="T7" s="38">
        <v>289.8</v>
      </c>
      <c r="U7" s="38">
        <v>123.78</v>
      </c>
      <c r="V7" s="38">
        <v>1527</v>
      </c>
      <c r="W7" s="38">
        <v>8.82</v>
      </c>
      <c r="X7" s="38">
        <v>173.13</v>
      </c>
      <c r="Y7" s="38">
        <v>93.29</v>
      </c>
      <c r="Z7" s="38">
        <v>97.75</v>
      </c>
      <c r="AA7" s="38">
        <v>99.77</v>
      </c>
      <c r="AB7" s="38">
        <v>99.62</v>
      </c>
      <c r="AC7" s="38">
        <v>99.42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1918.79</v>
      </c>
      <c r="BG7" s="38">
        <v>1255.94</v>
      </c>
      <c r="BH7" s="38">
        <v>1147.6099999999999</v>
      </c>
      <c r="BI7" s="38">
        <v>1109.1600000000001</v>
      </c>
      <c r="BJ7" s="38">
        <v>1063.31</v>
      </c>
      <c r="BK7" s="38">
        <v>202.91</v>
      </c>
      <c r="BL7" s="38">
        <v>232.83</v>
      </c>
      <c r="BM7" s="38">
        <v>261.08</v>
      </c>
      <c r="BN7" s="38">
        <v>241.49</v>
      </c>
      <c r="BO7" s="38">
        <v>248.44</v>
      </c>
      <c r="BP7" s="38">
        <v>346.13</v>
      </c>
      <c r="BQ7" s="38">
        <v>49.15</v>
      </c>
      <c r="BR7" s="38">
        <v>61.67</v>
      </c>
      <c r="BS7" s="38">
        <v>61.84</v>
      </c>
      <c r="BT7" s="38">
        <v>57.67</v>
      </c>
      <c r="BU7" s="38">
        <v>61.22</v>
      </c>
      <c r="BV7" s="38">
        <v>72.77</v>
      </c>
      <c r="BW7" s="38">
        <v>67.92</v>
      </c>
      <c r="BX7" s="38">
        <v>68.61</v>
      </c>
      <c r="BY7" s="38">
        <v>65.7</v>
      </c>
      <c r="BZ7" s="38">
        <v>66.73</v>
      </c>
      <c r="CA7" s="38">
        <v>59.83</v>
      </c>
      <c r="CB7" s="38">
        <v>231.83</v>
      </c>
      <c r="CC7" s="38">
        <v>271.10000000000002</v>
      </c>
      <c r="CD7" s="38">
        <v>287.77999999999997</v>
      </c>
      <c r="CE7" s="38">
        <v>316.72000000000003</v>
      </c>
      <c r="CF7" s="38">
        <v>304.82</v>
      </c>
      <c r="CG7" s="38">
        <v>243.06</v>
      </c>
      <c r="CH7" s="38">
        <v>229.12</v>
      </c>
      <c r="CI7" s="38">
        <v>241.18</v>
      </c>
      <c r="CJ7" s="38">
        <v>247.94</v>
      </c>
      <c r="CK7" s="38">
        <v>241.29</v>
      </c>
      <c r="CL7" s="38">
        <v>268.69</v>
      </c>
      <c r="CM7" s="38">
        <v>30.9</v>
      </c>
      <c r="CN7" s="38">
        <v>30.61</v>
      </c>
      <c r="CO7" s="38">
        <v>29.73</v>
      </c>
      <c r="CP7" s="38">
        <v>28.68</v>
      </c>
      <c r="CQ7" s="38">
        <v>27.9</v>
      </c>
      <c r="CR7" s="38">
        <v>51.83</v>
      </c>
      <c r="CS7" s="38">
        <v>59.5</v>
      </c>
      <c r="CT7" s="38">
        <v>53.84</v>
      </c>
      <c r="CU7" s="38">
        <v>60.25</v>
      </c>
      <c r="CV7" s="38">
        <v>61.94</v>
      </c>
      <c r="CW7" s="38">
        <v>61.71</v>
      </c>
      <c r="CX7" s="38">
        <v>100</v>
      </c>
      <c r="CY7" s="38">
        <v>100</v>
      </c>
      <c r="CZ7" s="38">
        <v>100</v>
      </c>
      <c r="DA7" s="38">
        <v>100</v>
      </c>
      <c r="DB7" s="38">
        <v>100</v>
      </c>
      <c r="DC7" s="38">
        <v>97.64</v>
      </c>
      <c r="DD7" s="38">
        <v>92.37</v>
      </c>
      <c r="DE7" s="38">
        <v>95.04</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2018-02-07T09:48:35Z</cp:lastPrinted>
  <dcterms:created xsi:type="dcterms:W3CDTF">2017-12-25T02:40:35Z</dcterms:created>
  <dcterms:modified xsi:type="dcterms:W3CDTF">2018-02-27T05:01:20Z</dcterms:modified>
  <cp:category/>
</cp:coreProperties>
</file>