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P:\13147_林業振興課\2 担い手・森林組合\04_認定事業主\R8\臨時認定\HP掲載用\申請\"/>
    </mc:Choice>
  </mc:AlternateContent>
  <xr:revisionPtr revIDLastSave="0" documentId="13_ncr:1_{38A46B48-E1BC-4C2E-92B0-80F287EB4F79}" xr6:coauthVersionLast="47" xr6:coauthVersionMax="47" xr10:uidLastSave="{00000000-0000-0000-0000-000000000000}"/>
  <bookViews>
    <workbookView xWindow="22932" yWindow="-2496" windowWidth="30936" windowHeight="16776" tabRatio="860" activeTab="3" xr2:uid="{00000000-000D-0000-FFFF-FFFF00000000}"/>
  </bookViews>
  <sheets>
    <sheet name="表紙" sheetId="5" r:id="rId1"/>
    <sheet name="様式２(1)" sheetId="2" r:id="rId2"/>
    <sheet name="様式２ (2)" sheetId="3" r:id="rId3"/>
    <sheet name="様式２ (3)" sheetId="4" r:id="rId4"/>
  </sheets>
  <definedNames>
    <definedName name="_xlnm.Print_Area" localSheetId="0">表紙!$A$1:$I$57</definedName>
    <definedName name="_xlnm.Print_Area" localSheetId="2">'様式２ (2)'!$A$1:$AM$636</definedName>
    <definedName name="_xlnm.Print_Area" localSheetId="3">'様式２ (3)'!$A$1:$AM$188</definedName>
    <definedName name="_xlnm.Print_Area" localSheetId="1">'様式２(1)'!$A$1:$AV$70</definedName>
    <definedName name="Z_80DF0373_1147_4BA4_964D_77286568E336_.wvu.PrintArea" localSheetId="2" hidden="1">'様式２ (2)'!$A$1:$AL$636</definedName>
    <definedName name="Z_80DF0373_1147_4BA4_964D_77286568E336_.wvu.PrintArea" localSheetId="3" hidden="1">'様式２ (3)'!$A$1:$AL$1</definedName>
    <definedName name="Z_80DF0373_1147_4BA4_964D_77286568E336_.wvu.PrintArea" localSheetId="1" hidden="1">'様式２(1)'!$A$1:$AL$3</definedName>
  </definedNames>
  <calcPr calcId="191029"/>
  <customWorkbookViews>
    <customWorkbookView name="Yamanashi - 個人用ビュー" guid="{80DF0373-1147-4BA4-964D-77286568E336}" mergeInterval="0" personalView="1" maximized="1" xWindow="1" yWindow="1" windowWidth="1280" windowHeight="582" tabRatio="860" activeSheetId="1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78" i="3" l="1"/>
  <c r="Y130" i="3"/>
  <c r="Y136" i="3"/>
  <c r="S136" i="3"/>
  <c r="AE136" i="3"/>
  <c r="S130" i="3"/>
  <c r="BJ46" i="2"/>
  <c r="BJ44" i="2"/>
  <c r="BF39" i="2"/>
  <c r="AV466" i="3"/>
  <c r="AU466" i="3"/>
  <c r="AT466" i="3"/>
  <c r="AS466" i="3"/>
  <c r="AR466" i="3"/>
  <c r="AH320" i="3"/>
  <c r="AD475" i="3" s="1"/>
  <c r="R320" i="3"/>
  <c r="V320" i="3"/>
  <c r="V53" i="2"/>
  <c r="V43" i="2"/>
  <c r="Z30" i="4"/>
  <c r="Y90" i="4"/>
  <c r="Y88" i="4"/>
  <c r="K106" i="4"/>
  <c r="BJ51" i="2"/>
  <c r="R106" i="4"/>
  <c r="BJ53" i="2" s="1"/>
  <c r="AF106" i="4"/>
  <c r="AD161" i="4"/>
  <c r="T161" i="4"/>
  <c r="J161" i="4"/>
  <c r="AD182" i="4"/>
  <c r="AE42" i="4"/>
  <c r="AE43" i="4" s="1"/>
  <c r="AE41" i="4"/>
  <c r="AF40" i="4"/>
  <c r="AE39" i="4"/>
  <c r="V43" i="4"/>
  <c r="M43" i="4"/>
  <c r="L30" i="4"/>
  <c r="Y104" i="4"/>
  <c r="Y92" i="4"/>
  <c r="Y94" i="4"/>
  <c r="Y96" i="4"/>
  <c r="Y98" i="4"/>
  <c r="Y100" i="4"/>
  <c r="Y102" i="4"/>
  <c r="M489" i="3"/>
  <c r="AH573" i="3"/>
  <c r="AD573" i="3"/>
  <c r="Z573" i="3"/>
  <c r="V573" i="3"/>
  <c r="R573" i="3"/>
  <c r="N573" i="3"/>
  <c r="AH532" i="3"/>
  <c r="AD532" i="3"/>
  <c r="Z532" i="3"/>
  <c r="V532" i="3"/>
  <c r="R532" i="3"/>
  <c r="N532" i="3"/>
  <c r="AH531" i="3"/>
  <c r="AD531" i="3"/>
  <c r="Z531" i="3"/>
  <c r="V531" i="3"/>
  <c r="R531" i="3"/>
  <c r="N531" i="3"/>
  <c r="AG498" i="3"/>
  <c r="AB498" i="3"/>
  <c r="W498" i="3"/>
  <c r="R498" i="3"/>
  <c r="O498" i="3"/>
  <c r="AI498" i="3" s="1"/>
  <c r="M498" i="3"/>
  <c r="AG496" i="3"/>
  <c r="AB496" i="3"/>
  <c r="W496" i="3"/>
  <c r="R496" i="3"/>
  <c r="O496" i="3"/>
  <c r="Y496" i="3" s="1"/>
  <c r="M496" i="3"/>
  <c r="H496" i="3"/>
  <c r="AG495" i="3"/>
  <c r="AB495" i="3"/>
  <c r="W495" i="3"/>
  <c r="R495" i="3"/>
  <c r="O495" i="3"/>
  <c r="AD495" i="3" s="1"/>
  <c r="M495" i="3"/>
  <c r="H495" i="3"/>
  <c r="AG494" i="3"/>
  <c r="AB494" i="3"/>
  <c r="W494" i="3"/>
  <c r="R494" i="3"/>
  <c r="O494" i="3"/>
  <c r="AI494" i="3" s="1"/>
  <c r="M494" i="3"/>
  <c r="H494" i="3"/>
  <c r="AG493" i="3"/>
  <c r="AB493" i="3"/>
  <c r="W493" i="3"/>
  <c r="R493" i="3"/>
  <c r="M493" i="3"/>
  <c r="AG492" i="3"/>
  <c r="AB492" i="3"/>
  <c r="W492" i="3"/>
  <c r="R492" i="3"/>
  <c r="M492" i="3"/>
  <c r="AG490" i="3"/>
  <c r="AB490" i="3"/>
  <c r="W490" i="3"/>
  <c r="R490" i="3"/>
  <c r="M490" i="3"/>
  <c r="AG489" i="3"/>
  <c r="AB489" i="3"/>
  <c r="W489" i="3"/>
  <c r="R489" i="3"/>
  <c r="AG472" i="3"/>
  <c r="AB472" i="3"/>
  <c r="W472" i="3"/>
  <c r="R472" i="3"/>
  <c r="M472" i="3"/>
  <c r="H471" i="3"/>
  <c r="H470" i="3"/>
  <c r="H469" i="3"/>
  <c r="AG466" i="3"/>
  <c r="AB466" i="3"/>
  <c r="W466" i="3"/>
  <c r="R466" i="3"/>
  <c r="M466" i="3"/>
  <c r="AJ458" i="3"/>
  <c r="AE458" i="3"/>
  <c r="Z458" i="3"/>
  <c r="U458" i="3"/>
  <c r="AJ456" i="3"/>
  <c r="AE456" i="3"/>
  <c r="Z456" i="3"/>
  <c r="U456" i="3"/>
  <c r="AJ455" i="3"/>
  <c r="AE455" i="3"/>
  <c r="Z455" i="3"/>
  <c r="U455" i="3"/>
  <c r="AJ454" i="3"/>
  <c r="AE454" i="3"/>
  <c r="Z454" i="3"/>
  <c r="U454" i="3"/>
  <c r="AG451" i="3"/>
  <c r="AB451" i="3"/>
  <c r="W451" i="3"/>
  <c r="R451" i="3"/>
  <c r="M451" i="3"/>
  <c r="AD320" i="3"/>
  <c r="Z320" i="3"/>
  <c r="N320" i="3"/>
  <c r="U227" i="3"/>
  <c r="U202" i="3"/>
  <c r="Q202" i="3"/>
  <c r="M202" i="3"/>
  <c r="S181" i="3"/>
  <c r="AG180" i="3"/>
  <c r="AB180" i="3"/>
  <c r="AG179" i="3"/>
  <c r="AB179" i="3"/>
  <c r="AG177" i="3"/>
  <c r="AB177" i="3"/>
  <c r="N177" i="3"/>
  <c r="AG176" i="3"/>
  <c r="AB176" i="3"/>
  <c r="N176" i="3"/>
  <c r="AG175" i="3"/>
  <c r="AB175" i="3"/>
  <c r="N175" i="3"/>
  <c r="AB174" i="3"/>
  <c r="AB173" i="3"/>
  <c r="S172" i="3"/>
  <c r="AB171" i="3"/>
  <c r="AB170" i="3"/>
  <c r="AE139" i="3"/>
  <c r="AC138" i="3"/>
  <c r="AC137" i="3"/>
  <c r="AC135" i="3"/>
  <c r="AC134" i="3"/>
  <c r="AC133" i="3"/>
  <c r="AE130" i="3"/>
  <c r="W38" i="3"/>
  <c r="O38" i="3"/>
  <c r="AT455" i="3" s="1"/>
  <c r="AE37" i="3"/>
  <c r="AE36" i="3"/>
  <c r="AE35" i="3"/>
  <c r="AE34" i="3"/>
  <c r="Y106" i="4"/>
  <c r="M474" i="3" l="1"/>
  <c r="AR469" i="3" s="1"/>
  <c r="AR471" i="3" s="1"/>
  <c r="AB172" i="3"/>
  <c r="AG491" i="3"/>
  <c r="Y495" i="3"/>
  <c r="W474" i="3"/>
  <c r="AT469" i="3" s="1"/>
  <c r="AT471" i="3" s="1"/>
  <c r="M491" i="3"/>
  <c r="R474" i="3"/>
  <c r="AS469" i="3" s="1"/>
  <c r="AS471" i="3" s="1"/>
  <c r="R491" i="3"/>
  <c r="AB474" i="3"/>
  <c r="AU469" i="3" s="1"/>
  <c r="AU471" i="3" s="1"/>
  <c r="AD494" i="3"/>
  <c r="AG474" i="3"/>
  <c r="AG475" i="3" s="1"/>
  <c r="W491" i="3"/>
  <c r="AB181" i="3"/>
  <c r="AD498" i="3"/>
  <c r="Y498" i="3"/>
  <c r="AD496" i="3"/>
  <c r="T498" i="3"/>
  <c r="T496" i="3"/>
  <c r="T495" i="3"/>
  <c r="AI495" i="3"/>
  <c r="Y494" i="3"/>
  <c r="T494" i="3"/>
  <c r="BF41" i="2"/>
  <c r="BJ48" i="2"/>
  <c r="AI496" i="3"/>
  <c r="BJ55" i="2"/>
  <c r="AE38" i="3"/>
  <c r="AB491" i="3"/>
  <c r="AT453" i="3"/>
  <c r="AR457" i="3" s="1"/>
  <c r="AV469" i="3" l="1"/>
  <c r="AV471" i="3" s="1"/>
  <c r="AA475" i="3"/>
  <c r="AT467" i="3"/>
  <c r="AT473" i="3" s="1"/>
  <c r="AV467" i="3"/>
  <c r="AT457" i="3"/>
  <c r="AU467" i="3"/>
  <c r="AU473" i="3" s="1"/>
  <c r="AR467" i="3"/>
  <c r="AR473" i="3" s="1"/>
  <c r="AS467" i="3"/>
  <c r="AS473" i="3" s="1"/>
  <c r="AV473" i="3" l="1"/>
</calcChain>
</file>

<file path=xl/sharedStrings.xml><?xml version="1.0" encoding="utf-8"?>
<sst xmlns="http://schemas.openxmlformats.org/spreadsheetml/2006/main" count="5665" uniqueCount="1282">
  <si>
    <t>様</t>
    <rPh sb="0" eb="1">
      <t>サマ</t>
    </rPh>
    <phoneticPr fontId="2"/>
  </si>
  <si>
    <t>式</t>
    <rPh sb="0" eb="1">
      <t>シキ</t>
    </rPh>
    <phoneticPr fontId="2"/>
  </si>
  <si>
    <t>労</t>
    <rPh sb="0" eb="1">
      <t>ロウ</t>
    </rPh>
    <phoneticPr fontId="2"/>
  </si>
  <si>
    <t>働</t>
    <rPh sb="0" eb="1">
      <t>ドウ</t>
    </rPh>
    <phoneticPr fontId="2"/>
  </si>
  <si>
    <t>環</t>
    <rPh sb="0" eb="1">
      <t>ワ</t>
    </rPh>
    <phoneticPr fontId="2"/>
  </si>
  <si>
    <t>境</t>
    <rPh sb="0" eb="1">
      <t>サカイ</t>
    </rPh>
    <phoneticPr fontId="2"/>
  </si>
  <si>
    <t>の</t>
    <phoneticPr fontId="2"/>
  </si>
  <si>
    <t>改</t>
    <rPh sb="0" eb="1">
      <t>オサム</t>
    </rPh>
    <phoneticPr fontId="2"/>
  </si>
  <si>
    <t>善</t>
    <rPh sb="0" eb="1">
      <t>ゼン</t>
    </rPh>
    <phoneticPr fontId="2"/>
  </si>
  <si>
    <t>、</t>
    <phoneticPr fontId="2"/>
  </si>
  <si>
    <t>募</t>
    <rPh sb="0" eb="1">
      <t>ツノル</t>
    </rPh>
    <phoneticPr fontId="2"/>
  </si>
  <si>
    <t>集</t>
    <rPh sb="0" eb="1">
      <t>シュウ</t>
    </rPh>
    <phoneticPr fontId="2"/>
  </si>
  <si>
    <t>方</t>
    <rPh sb="0" eb="1">
      <t>カタ</t>
    </rPh>
    <phoneticPr fontId="2"/>
  </si>
  <si>
    <t>法</t>
    <rPh sb="0" eb="1">
      <t>ホウ</t>
    </rPh>
    <phoneticPr fontId="2"/>
  </si>
  <si>
    <t>改</t>
    <rPh sb="0" eb="1">
      <t>カイ</t>
    </rPh>
    <phoneticPr fontId="2"/>
  </si>
  <si>
    <t>そ</t>
    <phoneticPr fontId="2"/>
  </si>
  <si>
    <t>他</t>
    <rPh sb="0" eb="1">
      <t>ホカ</t>
    </rPh>
    <phoneticPr fontId="2"/>
  </si>
  <si>
    <t>雇</t>
    <rPh sb="0" eb="1">
      <t>ヤトイ</t>
    </rPh>
    <phoneticPr fontId="2"/>
  </si>
  <si>
    <t>用</t>
    <rPh sb="0" eb="1">
      <t>ヨウ</t>
    </rPh>
    <phoneticPr fontId="2"/>
  </si>
  <si>
    <t>管</t>
    <rPh sb="0" eb="1">
      <t>カン</t>
    </rPh>
    <phoneticPr fontId="2"/>
  </si>
  <si>
    <t>理</t>
    <rPh sb="0" eb="1">
      <t>リ</t>
    </rPh>
    <phoneticPr fontId="2"/>
  </si>
  <si>
    <t>改</t>
    <rPh sb="0" eb="1">
      <t>アラタ</t>
    </rPh>
    <phoneticPr fontId="2"/>
  </si>
  <si>
    <t>及</t>
    <rPh sb="0" eb="1">
      <t>オヨ</t>
    </rPh>
    <phoneticPr fontId="2"/>
  </si>
  <si>
    <t>び</t>
    <phoneticPr fontId="2"/>
  </si>
  <si>
    <t>森</t>
    <rPh sb="0" eb="1">
      <t>モリ</t>
    </rPh>
    <phoneticPr fontId="2"/>
  </si>
  <si>
    <t>林</t>
    <rPh sb="0" eb="1">
      <t>リン</t>
    </rPh>
    <phoneticPr fontId="2"/>
  </si>
  <si>
    <t>施</t>
    <rPh sb="0" eb="1">
      <t>シ</t>
    </rPh>
    <phoneticPr fontId="2"/>
  </si>
  <si>
    <t>業</t>
    <rPh sb="0" eb="1">
      <t>ギョウ</t>
    </rPh>
    <phoneticPr fontId="2"/>
  </si>
  <si>
    <t>機</t>
    <rPh sb="0" eb="1">
      <t>キ</t>
    </rPh>
    <phoneticPr fontId="2"/>
  </si>
  <si>
    <t>械</t>
    <rPh sb="0" eb="1">
      <t>カイ</t>
    </rPh>
    <phoneticPr fontId="2"/>
  </si>
  <si>
    <t>化</t>
    <rPh sb="0" eb="1">
      <t>カ</t>
    </rPh>
    <phoneticPr fontId="2"/>
  </si>
  <si>
    <t>１</t>
    <phoneticPr fontId="2"/>
  </si>
  <si>
    <t>事</t>
    <rPh sb="0" eb="1">
      <t>コト</t>
    </rPh>
    <phoneticPr fontId="2"/>
  </si>
  <si>
    <t>合</t>
    <rPh sb="0" eb="1">
      <t>ゴウ</t>
    </rPh>
    <phoneticPr fontId="2"/>
  </si>
  <si>
    <t>を</t>
    <phoneticPr fontId="2"/>
  </si>
  <si>
    <t>一</t>
    <rPh sb="0" eb="1">
      <t>イチ</t>
    </rPh>
    <phoneticPr fontId="2"/>
  </si>
  <si>
    <t>体</t>
    <rPh sb="0" eb="1">
      <t>タイ</t>
    </rPh>
    <phoneticPr fontId="2"/>
  </si>
  <si>
    <t>的</t>
    <rPh sb="0" eb="1">
      <t>テキ</t>
    </rPh>
    <phoneticPr fontId="2"/>
  </si>
  <si>
    <t>に</t>
    <phoneticPr fontId="2"/>
  </si>
  <si>
    <t>図</t>
    <rPh sb="0" eb="1">
      <t>ハカ</t>
    </rPh>
    <phoneticPr fontId="2"/>
  </si>
  <si>
    <t>る</t>
    <phoneticPr fontId="2"/>
  </si>
  <si>
    <t>た</t>
    <phoneticPr fontId="2"/>
  </si>
  <si>
    <t>め</t>
    <phoneticPr fontId="2"/>
  </si>
  <si>
    <t>必</t>
    <rPh sb="0" eb="1">
      <t>ヒツ</t>
    </rPh>
    <phoneticPr fontId="2"/>
  </si>
  <si>
    <t>要</t>
    <rPh sb="0" eb="1">
      <t>ヨウ</t>
    </rPh>
    <phoneticPr fontId="2"/>
  </si>
  <si>
    <t>な</t>
    <phoneticPr fontId="2"/>
  </si>
  <si>
    <t>措</t>
    <rPh sb="0" eb="1">
      <t>ソ</t>
    </rPh>
    <phoneticPr fontId="2"/>
  </si>
  <si>
    <t>置</t>
    <rPh sb="0" eb="1">
      <t>チ</t>
    </rPh>
    <phoneticPr fontId="2"/>
  </si>
  <si>
    <t>つ</t>
    <phoneticPr fontId="2"/>
  </si>
  <si>
    <t>い</t>
    <phoneticPr fontId="2"/>
  </si>
  <si>
    <t>て</t>
    <phoneticPr fontId="2"/>
  </si>
  <si>
    <t>計</t>
    <rPh sb="0" eb="1">
      <t>ケイ</t>
    </rPh>
    <phoneticPr fontId="2"/>
  </si>
  <si>
    <t>画</t>
    <rPh sb="0" eb="1">
      <t>カク</t>
    </rPh>
    <phoneticPr fontId="2"/>
  </si>
  <si>
    <t>認</t>
    <rPh sb="0" eb="1">
      <t>ニン</t>
    </rPh>
    <phoneticPr fontId="2"/>
  </si>
  <si>
    <t>定</t>
    <rPh sb="0" eb="1">
      <t>サダ</t>
    </rPh>
    <phoneticPr fontId="2"/>
  </si>
  <si>
    <t>書</t>
    <rPh sb="0" eb="1">
      <t>ショ</t>
    </rPh>
    <phoneticPr fontId="2"/>
  </si>
  <si>
    <t>事</t>
    <rPh sb="0" eb="1">
      <t>ジ</t>
    </rPh>
    <phoneticPr fontId="2"/>
  </si>
  <si>
    <t>月</t>
    <rPh sb="0" eb="1">
      <t>ツキ</t>
    </rPh>
    <phoneticPr fontId="2"/>
  </si>
  <si>
    <t>年</t>
    <rPh sb="0" eb="1">
      <t>ネン</t>
    </rPh>
    <phoneticPr fontId="2"/>
  </si>
  <si>
    <t>務</t>
    <rPh sb="0" eb="1">
      <t>ム</t>
    </rPh>
    <phoneticPr fontId="2"/>
  </si>
  <si>
    <t>所</t>
    <rPh sb="0" eb="1">
      <t>ショ</t>
    </rPh>
    <phoneticPr fontId="2"/>
  </si>
  <si>
    <t>号</t>
    <rPh sb="0" eb="1">
      <t>ゴウ</t>
    </rPh>
    <phoneticPr fontId="2"/>
  </si>
  <si>
    <t>又</t>
    <rPh sb="0" eb="1">
      <t>マタ</t>
    </rPh>
    <phoneticPr fontId="2"/>
  </si>
  <si>
    <t>は</t>
    <phoneticPr fontId="2"/>
  </si>
  <si>
    <t>名</t>
    <rPh sb="0" eb="1">
      <t>メイ</t>
    </rPh>
    <phoneticPr fontId="2"/>
  </si>
  <si>
    <t>者</t>
    <rPh sb="0" eb="1">
      <t>シャ</t>
    </rPh>
    <phoneticPr fontId="2"/>
  </si>
  <si>
    <t>氏</t>
    <rPh sb="0" eb="1">
      <t>シ</t>
    </rPh>
    <phoneticPr fontId="2"/>
  </si>
  <si>
    <t>（</t>
    <phoneticPr fontId="2"/>
  </si>
  <si>
    <t>）</t>
    <phoneticPr fontId="2"/>
  </si>
  <si>
    <t>２</t>
    <phoneticPr fontId="2"/>
  </si>
  <si>
    <t>組</t>
    <rPh sb="0" eb="1">
      <t>クミ</t>
    </rPh>
    <phoneticPr fontId="2"/>
  </si>
  <si>
    <t>織</t>
    <rPh sb="0" eb="1">
      <t>シキ</t>
    </rPh>
    <phoneticPr fontId="2"/>
  </si>
  <si>
    <t>番</t>
    <rPh sb="0" eb="1">
      <t>バン</t>
    </rPh>
    <phoneticPr fontId="2"/>
  </si>
  <si>
    <t>立</t>
    <rPh sb="0" eb="1">
      <t>リツ</t>
    </rPh>
    <phoneticPr fontId="2"/>
  </si>
  <si>
    <t>数</t>
    <rPh sb="0" eb="1">
      <t>スウ</t>
    </rPh>
    <phoneticPr fontId="2"/>
  </si>
  <si>
    <t>３</t>
    <phoneticPr fontId="2"/>
  </si>
  <si>
    <t>記</t>
    <rPh sb="0" eb="1">
      <t>キ</t>
    </rPh>
    <phoneticPr fontId="2"/>
  </si>
  <si>
    <t>項</t>
    <rPh sb="0" eb="1">
      <t>コウ</t>
    </rPh>
    <phoneticPr fontId="2"/>
  </si>
  <si>
    <t>住</t>
    <rPh sb="0" eb="1">
      <t>ジュウ</t>
    </rPh>
    <phoneticPr fontId="2"/>
  </si>
  <si>
    <t>民</t>
    <rPh sb="0" eb="1">
      <t>ミン</t>
    </rPh>
    <phoneticPr fontId="2"/>
  </si>
  <si>
    <t>別</t>
    <rPh sb="0" eb="1">
      <t>ベツ</t>
    </rPh>
    <phoneticPr fontId="2"/>
  </si>
  <si>
    <t>添</t>
    <rPh sb="0" eb="1">
      <t>テン</t>
    </rPh>
    <phoneticPr fontId="2"/>
  </si>
  <si>
    <t>と</t>
    <phoneticPr fontId="2"/>
  </si>
  <si>
    <t>お</t>
    <phoneticPr fontId="2"/>
  </si>
  <si>
    <t>４</t>
    <phoneticPr fontId="2"/>
  </si>
  <si>
    <t>５</t>
    <phoneticPr fontId="2"/>
  </si>
  <si>
    <t>６</t>
    <phoneticPr fontId="2"/>
  </si>
  <si>
    <t>対</t>
    <rPh sb="0" eb="1">
      <t>タイ</t>
    </rPh>
    <phoneticPr fontId="2"/>
  </si>
  <si>
    <t>象</t>
    <rPh sb="0" eb="1">
      <t>ショウ</t>
    </rPh>
    <phoneticPr fontId="2"/>
  </si>
  <si>
    <t>県</t>
    <rPh sb="0" eb="1">
      <t>ケン</t>
    </rPh>
    <phoneticPr fontId="2"/>
  </si>
  <si>
    <t>以</t>
    <rPh sb="0" eb="1">
      <t>イ</t>
    </rPh>
    <phoneticPr fontId="2"/>
  </si>
  <si>
    <t>区</t>
    <rPh sb="0" eb="1">
      <t>ク</t>
    </rPh>
    <phoneticPr fontId="2"/>
  </si>
  <si>
    <t>域</t>
    <rPh sb="0" eb="1">
      <t>イキ</t>
    </rPh>
    <phoneticPr fontId="2"/>
  </si>
  <si>
    <t>含</t>
    <rPh sb="0" eb="1">
      <t>フク</t>
    </rPh>
    <phoneticPr fontId="2"/>
  </si>
  <si>
    <t>れ</t>
    <phoneticPr fontId="2"/>
  </si>
  <si>
    <t>主</t>
    <rPh sb="0" eb="1">
      <t>ヌシ</t>
    </rPh>
    <phoneticPr fontId="2"/>
  </si>
  <si>
    <t>現</t>
    <rPh sb="0" eb="1">
      <t>ゲン</t>
    </rPh>
    <phoneticPr fontId="2"/>
  </si>
  <si>
    <t>状</t>
    <rPh sb="0" eb="1">
      <t>ジョウ</t>
    </rPh>
    <phoneticPr fontId="2"/>
  </si>
  <si>
    <t>（１）</t>
    <phoneticPr fontId="2"/>
  </si>
  <si>
    <t>力</t>
    <rPh sb="0" eb="1">
      <t>リョク</t>
    </rPh>
    <phoneticPr fontId="2"/>
  </si>
  <si>
    <t>需</t>
    <rPh sb="0" eb="1">
      <t>ジュ</t>
    </rPh>
    <phoneticPr fontId="2"/>
  </si>
  <si>
    <t>給</t>
    <rPh sb="0" eb="1">
      <t>キュウ</t>
    </rPh>
    <phoneticPr fontId="2"/>
  </si>
  <si>
    <t>動</t>
    <rPh sb="0" eb="1">
      <t>ドウ</t>
    </rPh>
    <phoneticPr fontId="2"/>
  </si>
  <si>
    <t>向</t>
    <rPh sb="0" eb="1">
      <t>コウ</t>
    </rPh>
    <phoneticPr fontId="2"/>
  </si>
  <si>
    <t>載</t>
    <rPh sb="0" eb="1">
      <t>サイ</t>
    </rPh>
    <phoneticPr fontId="2"/>
  </si>
  <si>
    <t>領</t>
    <rPh sb="0" eb="1">
      <t>リョウ</t>
    </rPh>
    <phoneticPr fontId="2"/>
  </si>
  <si>
    <t>最</t>
    <rPh sb="0" eb="1">
      <t>サイ</t>
    </rPh>
    <phoneticPr fontId="2"/>
  </si>
  <si>
    <t>近</t>
    <rPh sb="0" eb="1">
      <t>キン</t>
    </rPh>
    <phoneticPr fontId="2"/>
  </si>
  <si>
    <t>況</t>
    <rPh sb="0" eb="1">
      <t>キョウ</t>
    </rPh>
    <phoneticPr fontId="2"/>
  </si>
  <si>
    <t>す</t>
    <phoneticPr fontId="2"/>
  </si>
  <si>
    <t>（２）</t>
    <phoneticPr fontId="2"/>
  </si>
  <si>
    <t>ア</t>
    <phoneticPr fontId="2"/>
  </si>
  <si>
    <t>役</t>
    <rPh sb="0" eb="1">
      <t>ヤク</t>
    </rPh>
    <phoneticPr fontId="2"/>
  </si>
  <si>
    <t>職</t>
    <rPh sb="0" eb="1">
      <t>ショク</t>
    </rPh>
    <phoneticPr fontId="2"/>
  </si>
  <si>
    <t>員</t>
    <rPh sb="0" eb="1">
      <t>イン</t>
    </rPh>
    <phoneticPr fontId="2"/>
  </si>
  <si>
    <t>（ア）</t>
    <phoneticPr fontId="2"/>
  </si>
  <si>
    <t>常</t>
    <rPh sb="0" eb="1">
      <t>ジョウ</t>
    </rPh>
    <phoneticPr fontId="2"/>
  </si>
  <si>
    <t>勤</t>
    <rPh sb="0" eb="1">
      <t>キン</t>
    </rPh>
    <phoneticPr fontId="2"/>
  </si>
  <si>
    <t>非</t>
    <rPh sb="0" eb="1">
      <t>ヒ</t>
    </rPh>
    <phoneticPr fontId="2"/>
  </si>
  <si>
    <t>（イ）</t>
    <phoneticPr fontId="2"/>
  </si>
  <si>
    <t>形</t>
    <rPh sb="0" eb="1">
      <t>ケイ</t>
    </rPh>
    <phoneticPr fontId="2"/>
  </si>
  <si>
    <t>態</t>
    <rPh sb="0" eb="1">
      <t>タイ</t>
    </rPh>
    <phoneticPr fontId="2"/>
  </si>
  <si>
    <t>林業現場作業職員</t>
    <rPh sb="0" eb="2">
      <t>リンギョウ</t>
    </rPh>
    <rPh sb="2" eb="4">
      <t>ゲンバ</t>
    </rPh>
    <rPh sb="4" eb="6">
      <t>サギョウ</t>
    </rPh>
    <rPh sb="6" eb="8">
      <t>ショクイン</t>
    </rPh>
    <phoneticPr fontId="2"/>
  </si>
  <si>
    <t>雇用形態</t>
    <rPh sb="0" eb="2">
      <t>コヨウ</t>
    </rPh>
    <rPh sb="2" eb="4">
      <t>ケイタイ</t>
    </rPh>
    <phoneticPr fontId="2"/>
  </si>
  <si>
    <t>臨</t>
    <rPh sb="0" eb="1">
      <t>リン</t>
    </rPh>
    <phoneticPr fontId="2"/>
  </si>
  <si>
    <t>時</t>
    <rPh sb="0" eb="1">
      <t>ジ</t>
    </rPh>
    <phoneticPr fontId="2"/>
  </si>
  <si>
    <t>・</t>
    <phoneticPr fontId="2"/>
  </si>
  <si>
    <t>季</t>
    <rPh sb="0" eb="1">
      <t>キ</t>
    </rPh>
    <phoneticPr fontId="2"/>
  </si>
  <si>
    <t>節</t>
    <rPh sb="0" eb="1">
      <t>セツ</t>
    </rPh>
    <phoneticPr fontId="2"/>
  </si>
  <si>
    <t>実</t>
    <rPh sb="0" eb="1">
      <t>ジツ</t>
    </rPh>
    <phoneticPr fontId="2"/>
  </si>
  <si>
    <t>績</t>
    <rPh sb="0" eb="1">
      <t>セキ</t>
    </rPh>
    <phoneticPr fontId="2"/>
  </si>
  <si>
    <t>定</t>
    <rPh sb="0" eb="1">
      <t>テイ</t>
    </rPh>
    <phoneticPr fontId="2"/>
  </si>
  <si>
    <t>受</t>
    <rPh sb="0" eb="1">
      <t>ウ</t>
    </rPh>
    <phoneticPr fontId="2"/>
  </si>
  <si>
    <t>う</t>
    <phoneticPr fontId="2"/>
  </si>
  <si>
    <t>前</t>
    <rPh sb="0" eb="1">
      <t>ゼン</t>
    </rPh>
    <phoneticPr fontId="2"/>
  </si>
  <si>
    <t>人</t>
    <rPh sb="0" eb="1">
      <t>ニン</t>
    </rPh>
    <phoneticPr fontId="2"/>
  </si>
  <si>
    <t>場</t>
    <rPh sb="0" eb="1">
      <t>バ</t>
    </rPh>
    <phoneticPr fontId="2"/>
  </si>
  <si>
    <t>作</t>
    <rPh sb="0" eb="1">
      <t>サク</t>
    </rPh>
    <phoneticPr fontId="2"/>
  </si>
  <si>
    <t>造</t>
    <rPh sb="0" eb="1">
      <t>ゾウ</t>
    </rPh>
    <phoneticPr fontId="2"/>
  </si>
  <si>
    <t>保</t>
    <rPh sb="0" eb="1">
      <t>ホ</t>
    </rPh>
    <phoneticPr fontId="2"/>
  </si>
  <si>
    <t>育</t>
    <rPh sb="0" eb="1">
      <t>イク</t>
    </rPh>
    <phoneticPr fontId="2"/>
  </si>
  <si>
    <t>伐</t>
    <rPh sb="0" eb="1">
      <t>バツ</t>
    </rPh>
    <phoneticPr fontId="2"/>
  </si>
  <si>
    <t>採</t>
    <rPh sb="0" eb="1">
      <t>サイ</t>
    </rPh>
    <phoneticPr fontId="2"/>
  </si>
  <si>
    <t>他</t>
    <rPh sb="0" eb="1">
      <t>タ</t>
    </rPh>
    <phoneticPr fontId="2"/>
  </si>
  <si>
    <t>森</t>
    <rPh sb="0" eb="1">
      <t>シン</t>
    </rPh>
    <phoneticPr fontId="2"/>
  </si>
  <si>
    <t>施</t>
    <rPh sb="0" eb="1">
      <t>セ</t>
    </rPh>
    <phoneticPr fontId="2"/>
  </si>
  <si>
    <t>従</t>
    <rPh sb="0" eb="1">
      <t>ジュウ</t>
    </rPh>
    <phoneticPr fontId="2"/>
  </si>
  <si>
    <t>第</t>
    <rPh sb="0" eb="1">
      <t>ダイ</t>
    </rPh>
    <phoneticPr fontId="2"/>
  </si>
  <si>
    <t>条</t>
    <rPh sb="0" eb="1">
      <t>ジョウ</t>
    </rPh>
    <phoneticPr fontId="2"/>
  </si>
  <si>
    <t>規</t>
    <rPh sb="0" eb="1">
      <t>キ</t>
    </rPh>
    <phoneticPr fontId="2"/>
  </si>
  <si>
    <t>数</t>
    <rPh sb="0" eb="1">
      <t>カズ</t>
    </rPh>
    <phoneticPr fontId="2"/>
  </si>
  <si>
    <t>系</t>
    <rPh sb="0" eb="1">
      <t>ケイ</t>
    </rPh>
    <phoneticPr fontId="2"/>
  </si>
  <si>
    <t>契</t>
    <rPh sb="0" eb="1">
      <t>ケイ</t>
    </rPh>
    <phoneticPr fontId="2"/>
  </si>
  <si>
    <t>約</t>
    <rPh sb="0" eb="1">
      <t>ヤク</t>
    </rPh>
    <phoneticPr fontId="2"/>
  </si>
  <si>
    <t>期</t>
    <rPh sb="0" eb="1">
      <t>キ</t>
    </rPh>
    <phoneticPr fontId="2"/>
  </si>
  <si>
    <t>間</t>
    <rPh sb="0" eb="1">
      <t>カン</t>
    </rPh>
    <phoneticPr fontId="2"/>
  </si>
  <si>
    <t>上</t>
    <rPh sb="0" eb="1">
      <t>ウエ</t>
    </rPh>
    <phoneticPr fontId="2"/>
  </si>
  <si>
    <t>除</t>
    <rPh sb="0" eb="1">
      <t>ノゾ</t>
    </rPh>
    <phoneticPr fontId="2"/>
  </si>
  <si>
    <t>未</t>
    <rPh sb="0" eb="1">
      <t>ミ</t>
    </rPh>
    <phoneticPr fontId="2"/>
  </si>
  <si>
    <t>満</t>
    <rPh sb="0" eb="1">
      <t>マン</t>
    </rPh>
    <phoneticPr fontId="2"/>
  </si>
  <si>
    <t>仕</t>
    <rPh sb="0" eb="1">
      <t>シ</t>
    </rPh>
    <phoneticPr fontId="2"/>
  </si>
  <si>
    <t>余</t>
    <rPh sb="0" eb="1">
      <t>ヨ</t>
    </rPh>
    <phoneticPr fontId="2"/>
  </si>
  <si>
    <t>暇</t>
    <rPh sb="0" eb="1">
      <t>ヒマ</t>
    </rPh>
    <phoneticPr fontId="2"/>
  </si>
  <si>
    <t>利</t>
    <rPh sb="0" eb="1">
      <t>リ</t>
    </rPh>
    <phoneticPr fontId="2"/>
  </si>
  <si>
    <t>一</t>
    <rPh sb="0" eb="1">
      <t>1</t>
    </rPh>
    <phoneticPr fontId="2"/>
  </si>
  <si>
    <t>問</t>
    <rPh sb="0" eb="1">
      <t>ト</t>
    </rPh>
    <phoneticPr fontId="2"/>
  </si>
  <si>
    <t>就</t>
    <rPh sb="0" eb="1">
      <t>シュウ</t>
    </rPh>
    <phoneticPr fontId="2"/>
  </si>
  <si>
    <t>（３）</t>
    <phoneticPr fontId="2"/>
  </si>
  <si>
    <t>制</t>
    <rPh sb="0" eb="1">
      <t>セイ</t>
    </rPh>
    <phoneticPr fontId="2"/>
  </si>
  <si>
    <t>選</t>
    <rPh sb="0" eb="1">
      <t>セン</t>
    </rPh>
    <phoneticPr fontId="2"/>
  </si>
  <si>
    <t>任</t>
    <rPh sb="0" eb="1">
      <t>ニン</t>
    </rPh>
    <phoneticPr fontId="2"/>
  </si>
  <si>
    <t>事業所名</t>
    <rPh sb="0" eb="3">
      <t>ジギョウショ</t>
    </rPh>
    <rPh sb="3" eb="4">
      <t>メイ</t>
    </rPh>
    <phoneticPr fontId="2"/>
  </si>
  <si>
    <t>選任の有無</t>
    <rPh sb="0" eb="2">
      <t>センニン</t>
    </rPh>
    <rPh sb="3" eb="5">
      <t>ウム</t>
    </rPh>
    <phoneticPr fontId="2"/>
  </si>
  <si>
    <t>雇用管理者の役職、氏名</t>
    <rPh sb="0" eb="2">
      <t>コヨウ</t>
    </rPh>
    <rPh sb="2" eb="5">
      <t>カンリシャ</t>
    </rPh>
    <rPh sb="6" eb="8">
      <t>ヤクショク</t>
    </rPh>
    <rPh sb="9" eb="11">
      <t>シメイ</t>
    </rPh>
    <phoneticPr fontId="2"/>
  </si>
  <si>
    <t>独</t>
    <rPh sb="0" eb="1">
      <t>ドク</t>
    </rPh>
    <phoneticPr fontId="2"/>
  </si>
  <si>
    <t>得</t>
    <rPh sb="0" eb="1">
      <t>ウ</t>
    </rPh>
    <phoneticPr fontId="2"/>
  </si>
  <si>
    <t>分</t>
    <rPh sb="0" eb="1">
      <t>ブン</t>
    </rPh>
    <phoneticPr fontId="2"/>
  </si>
  <si>
    <t>基</t>
    <rPh sb="0" eb="1">
      <t>キ</t>
    </rPh>
    <phoneticPr fontId="2"/>
  </si>
  <si>
    <t>準</t>
    <rPh sb="0" eb="1">
      <t>ジュン</t>
    </rPh>
    <phoneticPr fontId="2"/>
  </si>
  <si>
    <t>場</t>
    <rPh sb="0" eb="1">
      <t>ジョウ</t>
    </rPh>
    <phoneticPr fontId="2"/>
  </si>
  <si>
    <t>関</t>
    <rPh sb="0" eb="1">
      <t>カン</t>
    </rPh>
    <phoneticPr fontId="2"/>
  </si>
  <si>
    <t>文</t>
    <rPh sb="0" eb="1">
      <t>ブン</t>
    </rPh>
    <phoneticPr fontId="2"/>
  </si>
  <si>
    <t>交</t>
    <rPh sb="0" eb="1">
      <t>コウ</t>
    </rPh>
    <phoneticPr fontId="2"/>
  </si>
  <si>
    <t>付</t>
    <rPh sb="0" eb="1">
      <t>フ</t>
    </rPh>
    <phoneticPr fontId="2"/>
  </si>
  <si>
    <t>交付の有無</t>
    <rPh sb="0" eb="2">
      <t>コウフ</t>
    </rPh>
    <rPh sb="3" eb="5">
      <t>ウム</t>
    </rPh>
    <phoneticPr fontId="2"/>
  </si>
  <si>
    <t>文書の内容</t>
    <rPh sb="0" eb="2">
      <t>ブンショ</t>
    </rPh>
    <rPh sb="3" eb="5">
      <t>ナイヨウ</t>
    </rPh>
    <phoneticPr fontId="2"/>
  </si>
  <si>
    <t>（別　　　　添）</t>
    <rPh sb="1" eb="2">
      <t>ベツ</t>
    </rPh>
    <rPh sb="6" eb="7">
      <t>ソウ</t>
    </rPh>
    <phoneticPr fontId="2"/>
  </si>
  <si>
    <t>様</t>
    <rPh sb="0" eb="1">
      <t>ヨウ</t>
    </rPh>
    <phoneticPr fontId="2"/>
  </si>
  <si>
    <t>雇用実績</t>
    <rPh sb="0" eb="2">
      <t>コヨウ</t>
    </rPh>
    <rPh sb="2" eb="4">
      <t>ジッセキ</t>
    </rPh>
    <phoneticPr fontId="2"/>
  </si>
  <si>
    <t>ち</t>
    <phoneticPr fontId="2"/>
  </si>
  <si>
    <t>通</t>
    <rPh sb="0" eb="1">
      <t>ツウ</t>
    </rPh>
    <phoneticPr fontId="2"/>
  </si>
  <si>
    <t>事務系等職員</t>
    <rPh sb="0" eb="3">
      <t>ジムケイ</t>
    </rPh>
    <rPh sb="3" eb="4">
      <t>トウ</t>
    </rPh>
    <rPh sb="4" eb="6">
      <t>ショクイン</t>
    </rPh>
    <phoneticPr fontId="2"/>
  </si>
  <si>
    <t>等</t>
    <rPh sb="0" eb="1">
      <t>トウ</t>
    </rPh>
    <phoneticPr fontId="2"/>
  </si>
  <si>
    <t>（ウ）</t>
    <phoneticPr fontId="2"/>
  </si>
  <si>
    <t>社</t>
    <phoneticPr fontId="2"/>
  </si>
  <si>
    <t>会</t>
    <phoneticPr fontId="2"/>
  </si>
  <si>
    <t>労</t>
    <phoneticPr fontId="2"/>
  </si>
  <si>
    <t>働</t>
    <phoneticPr fontId="2"/>
  </si>
  <si>
    <t>保</t>
    <phoneticPr fontId="2"/>
  </si>
  <si>
    <t>険</t>
    <phoneticPr fontId="2"/>
  </si>
  <si>
    <t>等</t>
    <phoneticPr fontId="2"/>
  </si>
  <si>
    <t>へ</t>
    <phoneticPr fontId="2"/>
  </si>
  <si>
    <t>加</t>
    <phoneticPr fontId="2"/>
  </si>
  <si>
    <t>入</t>
    <phoneticPr fontId="2"/>
  </si>
  <si>
    <t>状</t>
    <rPh sb="0" eb="1">
      <t>ジョウ</t>
    </rPh>
    <phoneticPr fontId="3"/>
  </si>
  <si>
    <t>況</t>
    <rPh sb="0" eb="1">
      <t>キョウ</t>
    </rPh>
    <phoneticPr fontId="3"/>
  </si>
  <si>
    <t>保険等の種類</t>
    <rPh sb="0" eb="3">
      <t>ホケントウ</t>
    </rPh>
    <rPh sb="4" eb="6">
      <t>シュルイ</t>
    </rPh>
    <phoneticPr fontId="3"/>
  </si>
  <si>
    <t>被保険者数</t>
    <rPh sb="0" eb="4">
      <t>ヒホケンシャ</t>
    </rPh>
    <rPh sb="4" eb="5">
      <t>スウ</t>
    </rPh>
    <phoneticPr fontId="3"/>
  </si>
  <si>
    <t>（被共済者数）</t>
    <rPh sb="1" eb="2">
      <t>ヒ</t>
    </rPh>
    <rPh sb="2" eb="5">
      <t>キョウサイシャ</t>
    </rPh>
    <rPh sb="5" eb="6">
      <t>スウ</t>
    </rPh>
    <phoneticPr fontId="3"/>
  </si>
  <si>
    <t>労災保険</t>
    <rPh sb="0" eb="2">
      <t>ロウサイ</t>
    </rPh>
    <rPh sb="2" eb="4">
      <t>ホケン</t>
    </rPh>
    <phoneticPr fontId="3"/>
  </si>
  <si>
    <t>雇用保険</t>
    <rPh sb="0" eb="2">
      <t>コヨウ</t>
    </rPh>
    <rPh sb="2" eb="4">
      <t>ホケン</t>
    </rPh>
    <phoneticPr fontId="3"/>
  </si>
  <si>
    <t>健康保険</t>
    <rPh sb="0" eb="2">
      <t>ケンコウ</t>
    </rPh>
    <rPh sb="2" eb="4">
      <t>ホケン</t>
    </rPh>
    <phoneticPr fontId="3"/>
  </si>
  <si>
    <t>厚生年金保険</t>
    <rPh sb="0" eb="2">
      <t>コウセイ</t>
    </rPh>
    <rPh sb="2" eb="4">
      <t>ネンキン</t>
    </rPh>
    <rPh sb="4" eb="6">
      <t>ホケン</t>
    </rPh>
    <phoneticPr fontId="3"/>
  </si>
  <si>
    <t>林業退職金共済等</t>
    <rPh sb="0" eb="2">
      <t>リンギョウ</t>
    </rPh>
    <rPh sb="2" eb="5">
      <t>タイショクキン</t>
    </rPh>
    <rPh sb="5" eb="7">
      <t>キョウサイ</t>
    </rPh>
    <rPh sb="7" eb="8">
      <t>トウ</t>
    </rPh>
    <phoneticPr fontId="3"/>
  </si>
  <si>
    <t>１</t>
    <phoneticPr fontId="3"/>
  </si>
  <si>
    <t>雇</t>
    <phoneticPr fontId="3"/>
  </si>
  <si>
    <t>用</t>
    <phoneticPr fontId="3"/>
  </si>
  <si>
    <t>を</t>
    <phoneticPr fontId="3"/>
  </si>
  <si>
    <t>す</t>
    <phoneticPr fontId="3"/>
  </si>
  <si>
    <t>る</t>
    <phoneticPr fontId="3"/>
  </si>
  <si>
    <t>こ</t>
    <phoneticPr fontId="3"/>
  </si>
  <si>
    <t>と</t>
    <phoneticPr fontId="3"/>
  </si>
  <si>
    <t>。</t>
    <phoneticPr fontId="3"/>
  </si>
  <si>
    <t>林</t>
    <rPh sb="0" eb="1">
      <t>リン</t>
    </rPh>
    <phoneticPr fontId="3"/>
  </si>
  <si>
    <t>業</t>
    <rPh sb="0" eb="1">
      <t>ギョウ</t>
    </rPh>
    <phoneticPr fontId="3"/>
  </si>
  <si>
    <t>退</t>
    <rPh sb="0" eb="1">
      <t>タイ</t>
    </rPh>
    <phoneticPr fontId="3"/>
  </si>
  <si>
    <t>職</t>
    <rPh sb="0" eb="1">
      <t>ショク</t>
    </rPh>
    <phoneticPr fontId="3"/>
  </si>
  <si>
    <t>金</t>
    <rPh sb="0" eb="1">
      <t>キン</t>
    </rPh>
    <phoneticPr fontId="3"/>
  </si>
  <si>
    <t>共</t>
    <rPh sb="0" eb="1">
      <t>キョウ</t>
    </rPh>
    <phoneticPr fontId="3"/>
  </si>
  <si>
    <t>済</t>
    <rPh sb="0" eb="1">
      <t>サイ</t>
    </rPh>
    <phoneticPr fontId="3"/>
  </si>
  <si>
    <t>等</t>
    <rPh sb="0" eb="1">
      <t>トウ</t>
    </rPh>
    <phoneticPr fontId="3"/>
  </si>
  <si>
    <t>中</t>
    <rPh sb="0" eb="1">
      <t>チュウ</t>
    </rPh>
    <phoneticPr fontId="3"/>
  </si>
  <si>
    <t>小</t>
    <rPh sb="0" eb="1">
      <t>ショウ</t>
    </rPh>
    <phoneticPr fontId="3"/>
  </si>
  <si>
    <t>企</t>
    <rPh sb="0" eb="1">
      <t>キ</t>
    </rPh>
    <phoneticPr fontId="3"/>
  </si>
  <si>
    <t>の</t>
    <phoneticPr fontId="3"/>
  </si>
  <si>
    <t>か</t>
    <phoneticPr fontId="3"/>
  </si>
  <si>
    <t>自</t>
    <rPh sb="0" eb="1">
      <t>ジ</t>
    </rPh>
    <phoneticPr fontId="3"/>
  </si>
  <si>
    <t>社</t>
    <rPh sb="0" eb="1">
      <t>シャ</t>
    </rPh>
    <phoneticPr fontId="3"/>
  </si>
  <si>
    <t>制</t>
    <rPh sb="0" eb="1">
      <t>セイ</t>
    </rPh>
    <phoneticPr fontId="3"/>
  </si>
  <si>
    <t>度</t>
    <rPh sb="0" eb="1">
      <t>ド</t>
    </rPh>
    <phoneticPr fontId="3"/>
  </si>
  <si>
    <t>含</t>
    <rPh sb="0" eb="1">
      <t>フク</t>
    </rPh>
    <phoneticPr fontId="3"/>
  </si>
  <si>
    <t>記</t>
    <rPh sb="0" eb="1">
      <t>キ</t>
    </rPh>
    <phoneticPr fontId="3"/>
  </si>
  <si>
    <t>載</t>
    <rPh sb="0" eb="1">
      <t>ミツル</t>
    </rPh>
    <phoneticPr fontId="3"/>
  </si>
  <si>
    <t>３</t>
    <phoneticPr fontId="3"/>
  </si>
  <si>
    <t>会</t>
    <rPh sb="0" eb="1">
      <t>カイ</t>
    </rPh>
    <phoneticPr fontId="3"/>
  </si>
  <si>
    <t>・</t>
    <phoneticPr fontId="3"/>
  </si>
  <si>
    <t>労</t>
    <rPh sb="0" eb="1">
      <t>ロウ</t>
    </rPh>
    <phoneticPr fontId="3"/>
  </si>
  <si>
    <t>働</t>
    <rPh sb="0" eb="1">
      <t>ドウ</t>
    </rPh>
    <phoneticPr fontId="3"/>
  </si>
  <si>
    <t>保</t>
    <rPh sb="0" eb="1">
      <t>ホ</t>
    </rPh>
    <phoneticPr fontId="3"/>
  </si>
  <si>
    <t>険</t>
    <rPh sb="0" eb="1">
      <t>ケン</t>
    </rPh>
    <phoneticPr fontId="3"/>
  </si>
  <si>
    <t>加</t>
    <rPh sb="0" eb="1">
      <t>カ</t>
    </rPh>
    <phoneticPr fontId="3"/>
  </si>
  <si>
    <t>入</t>
    <rPh sb="0" eb="1">
      <t>ニュウ</t>
    </rPh>
    <phoneticPr fontId="3"/>
  </si>
  <si>
    <t>確</t>
    <rPh sb="0" eb="1">
      <t>カク</t>
    </rPh>
    <phoneticPr fontId="3"/>
  </si>
  <si>
    <t>認</t>
    <rPh sb="0" eb="1">
      <t>ニン</t>
    </rPh>
    <phoneticPr fontId="3"/>
  </si>
  <si>
    <t>書</t>
    <rPh sb="0" eb="1">
      <t>ショ</t>
    </rPh>
    <phoneticPr fontId="3"/>
  </si>
  <si>
    <t>類</t>
    <rPh sb="0" eb="1">
      <t>ルイ</t>
    </rPh>
    <phoneticPr fontId="3"/>
  </si>
  <si>
    <t>添</t>
    <rPh sb="0" eb="1">
      <t>テン</t>
    </rPh>
    <phoneticPr fontId="3"/>
  </si>
  <si>
    <t>付</t>
    <rPh sb="0" eb="1">
      <t>フ</t>
    </rPh>
    <phoneticPr fontId="3"/>
  </si>
  <si>
    <t>（エ）</t>
    <phoneticPr fontId="2"/>
  </si>
  <si>
    <t>無</t>
    <rPh sb="0" eb="1">
      <t>ム</t>
    </rPh>
    <phoneticPr fontId="3"/>
  </si>
  <si>
    <t>災</t>
    <rPh sb="0" eb="1">
      <t>サイ</t>
    </rPh>
    <phoneticPr fontId="3"/>
  </si>
  <si>
    <t>害</t>
    <rPh sb="0" eb="1">
      <t>ガイ</t>
    </rPh>
    <phoneticPr fontId="3"/>
  </si>
  <si>
    <t>達</t>
    <rPh sb="0" eb="1">
      <t>タツ</t>
    </rPh>
    <phoneticPr fontId="3"/>
  </si>
  <si>
    <t>成</t>
    <rPh sb="0" eb="1">
      <t>セイ</t>
    </rPh>
    <phoneticPr fontId="3"/>
  </si>
  <si>
    <t>第１種</t>
    <rPh sb="0" eb="1">
      <t>ダイ</t>
    </rPh>
    <rPh sb="2" eb="3">
      <t>シュ</t>
    </rPh>
    <phoneticPr fontId="3"/>
  </si>
  <si>
    <t>第２種</t>
    <rPh sb="0" eb="1">
      <t>ダイ</t>
    </rPh>
    <rPh sb="2" eb="3">
      <t>シュ</t>
    </rPh>
    <phoneticPr fontId="3"/>
  </si>
  <si>
    <t>第３種</t>
    <rPh sb="0" eb="1">
      <t>ダイ</t>
    </rPh>
    <rPh sb="2" eb="3">
      <t>シュ</t>
    </rPh>
    <phoneticPr fontId="3"/>
  </si>
  <si>
    <t>第４種</t>
    <rPh sb="0" eb="1">
      <t>ダイ</t>
    </rPh>
    <rPh sb="2" eb="3">
      <t>シュ</t>
    </rPh>
    <phoneticPr fontId="3"/>
  </si>
  <si>
    <t>第５種</t>
    <rPh sb="0" eb="1">
      <t>ダイ</t>
    </rPh>
    <rPh sb="2" eb="3">
      <t>シュ</t>
    </rPh>
    <phoneticPr fontId="3"/>
  </si>
  <si>
    <t>分</t>
    <rPh sb="0" eb="1">
      <t>ブン</t>
    </rPh>
    <phoneticPr fontId="3"/>
  </si>
  <si>
    <t>区</t>
    <rPh sb="0" eb="1">
      <t>ク</t>
    </rPh>
    <phoneticPr fontId="3"/>
  </si>
  <si>
    <t>厚生労働省労働基準局長による無災害記録証</t>
    <phoneticPr fontId="3"/>
  </si>
  <si>
    <t>（</t>
    <phoneticPr fontId="3"/>
  </si>
  <si>
    <t>）</t>
    <phoneticPr fontId="3"/>
  </si>
  <si>
    <t>該</t>
    <rPh sb="0" eb="1">
      <t>ガイ</t>
    </rPh>
    <phoneticPr fontId="3"/>
  </si>
  <si>
    <t>当</t>
    <rPh sb="0" eb="1">
      <t>トウ</t>
    </rPh>
    <phoneticPr fontId="3"/>
  </si>
  <si>
    <t>欄</t>
    <rPh sb="0" eb="1">
      <t>ラン</t>
    </rPh>
    <phoneticPr fontId="3"/>
  </si>
  <si>
    <t>印</t>
    <rPh sb="0" eb="1">
      <t>シルシ</t>
    </rPh>
    <phoneticPr fontId="3"/>
  </si>
  <si>
    <t>載</t>
    <rPh sb="0" eb="1">
      <t>サイ</t>
    </rPh>
    <phoneticPr fontId="3"/>
  </si>
  <si>
    <t>内</t>
    <rPh sb="0" eb="1">
      <t>ナイ</t>
    </rPh>
    <phoneticPr fontId="3"/>
  </si>
  <si>
    <t>直</t>
    <rPh sb="0" eb="1">
      <t>チョク</t>
    </rPh>
    <phoneticPr fontId="3"/>
  </si>
  <si>
    <t>近</t>
    <rPh sb="0" eb="1">
      <t>キン</t>
    </rPh>
    <phoneticPr fontId="3"/>
  </si>
  <si>
    <t>録</t>
    <rPh sb="0" eb="1">
      <t>ロク</t>
    </rPh>
    <phoneticPr fontId="3"/>
  </si>
  <si>
    <t>起</t>
    <rPh sb="0" eb="1">
      <t>キ</t>
    </rPh>
    <phoneticPr fontId="3"/>
  </si>
  <si>
    <t>算</t>
    <rPh sb="0" eb="1">
      <t>サン</t>
    </rPh>
    <phoneticPr fontId="3"/>
  </si>
  <si>
    <t>日</t>
    <rPh sb="0" eb="1">
      <t>ヒ</t>
    </rPh>
    <phoneticPr fontId="3"/>
  </si>
  <si>
    <t>証</t>
    <rPh sb="0" eb="1">
      <t>ショウ</t>
    </rPh>
    <phoneticPr fontId="3"/>
  </si>
  <si>
    <t>写</t>
    <rPh sb="0" eb="1">
      <t>ウツ</t>
    </rPh>
    <phoneticPr fontId="3"/>
  </si>
  <si>
    <t>イ</t>
    <phoneticPr fontId="2"/>
  </si>
  <si>
    <t>主</t>
    <rPh sb="0" eb="1">
      <t>ヌシ</t>
    </rPh>
    <phoneticPr fontId="3"/>
  </si>
  <si>
    <t>雇</t>
    <rPh sb="0" eb="1">
      <t>コ</t>
    </rPh>
    <phoneticPr fontId="3"/>
  </si>
  <si>
    <t>用</t>
    <rPh sb="0" eb="1">
      <t>ヨウ</t>
    </rPh>
    <phoneticPr fontId="3"/>
  </si>
  <si>
    <t>管</t>
    <rPh sb="0" eb="1">
      <t>カン</t>
    </rPh>
    <phoneticPr fontId="3"/>
  </si>
  <si>
    <t>理</t>
    <rPh sb="0" eb="1">
      <t>リ</t>
    </rPh>
    <phoneticPr fontId="3"/>
  </si>
  <si>
    <t>現</t>
    <rPh sb="0" eb="1">
      <t>ゲン</t>
    </rPh>
    <phoneticPr fontId="3"/>
  </si>
  <si>
    <t>者</t>
    <rPh sb="0" eb="1">
      <t>シャ</t>
    </rPh>
    <phoneticPr fontId="3"/>
  </si>
  <si>
    <t>、</t>
    <phoneticPr fontId="3"/>
  </si>
  <si>
    <t>時</t>
    <rPh sb="0" eb="1">
      <t>ジ</t>
    </rPh>
    <phoneticPr fontId="3"/>
  </si>
  <si>
    <t>間</t>
    <rPh sb="0" eb="1">
      <t>カン</t>
    </rPh>
    <phoneticPr fontId="3"/>
  </si>
  <si>
    <t>場</t>
    <rPh sb="0" eb="1">
      <t>バ</t>
    </rPh>
    <phoneticPr fontId="3"/>
  </si>
  <si>
    <t>環</t>
    <rPh sb="0" eb="1">
      <t>カン</t>
    </rPh>
    <phoneticPr fontId="3"/>
  </si>
  <si>
    <t>境</t>
    <rPh sb="0" eb="1">
      <t>キョウ</t>
    </rPh>
    <phoneticPr fontId="3"/>
  </si>
  <si>
    <t>募</t>
    <rPh sb="0" eb="1">
      <t>ボ</t>
    </rPh>
    <phoneticPr fontId="3"/>
  </si>
  <si>
    <t>集</t>
    <rPh sb="0" eb="1">
      <t>シュウ</t>
    </rPh>
    <phoneticPr fontId="3"/>
  </si>
  <si>
    <t>採</t>
    <rPh sb="0" eb="1">
      <t>サイ</t>
    </rPh>
    <phoneticPr fontId="3"/>
  </si>
  <si>
    <t>そ</t>
    <phoneticPr fontId="3"/>
  </si>
  <si>
    <t>他</t>
    <rPh sb="0" eb="1">
      <t>タ</t>
    </rPh>
    <phoneticPr fontId="3"/>
  </si>
  <si>
    <t>改</t>
    <rPh sb="0" eb="1">
      <t>カイ</t>
    </rPh>
    <phoneticPr fontId="3"/>
  </si>
  <si>
    <t>善</t>
    <rPh sb="0" eb="1">
      <t>ゼン</t>
    </rPh>
    <phoneticPr fontId="3"/>
  </si>
  <si>
    <t>計</t>
    <rPh sb="0" eb="1">
      <t>ケイ</t>
    </rPh>
    <phoneticPr fontId="3"/>
  </si>
  <si>
    <t>画</t>
    <rPh sb="0" eb="1">
      <t>カク</t>
    </rPh>
    <phoneticPr fontId="3"/>
  </si>
  <si>
    <t>措</t>
    <rPh sb="0" eb="1">
      <t>ソ</t>
    </rPh>
    <phoneticPr fontId="3"/>
  </si>
  <si>
    <t>置</t>
    <rPh sb="0" eb="1">
      <t>チ</t>
    </rPh>
    <phoneticPr fontId="3"/>
  </si>
  <si>
    <t>行</t>
    <rPh sb="0" eb="1">
      <t>オコナ</t>
    </rPh>
    <phoneticPr fontId="3"/>
  </si>
  <si>
    <t>う</t>
    <phoneticPr fontId="3"/>
  </si>
  <si>
    <t>由</t>
    <rPh sb="0" eb="1">
      <t>ユウ</t>
    </rPh>
    <phoneticPr fontId="3"/>
  </si>
  <si>
    <t>分</t>
    <rPh sb="0" eb="1">
      <t>ワ</t>
    </rPh>
    <phoneticPr fontId="3"/>
  </si>
  <si>
    <t>よ</t>
    <phoneticPr fontId="3"/>
  </si>
  <si>
    <t>就</t>
    <rPh sb="0" eb="1">
      <t>シュウ</t>
    </rPh>
    <phoneticPr fontId="3"/>
  </si>
  <si>
    <t>規</t>
    <rPh sb="0" eb="1">
      <t>キ</t>
    </rPh>
    <phoneticPr fontId="3"/>
  </si>
  <si>
    <t>則</t>
    <rPh sb="0" eb="1">
      <t>ソク</t>
    </rPh>
    <phoneticPr fontId="3"/>
  </si>
  <si>
    <t>定</t>
    <rPh sb="0" eb="1">
      <t>テイ</t>
    </rPh>
    <phoneticPr fontId="3"/>
  </si>
  <si>
    <t>合</t>
    <rPh sb="0" eb="1">
      <t>ア</t>
    </rPh>
    <phoneticPr fontId="3"/>
  </si>
  <si>
    <t>（４）</t>
    <phoneticPr fontId="2"/>
  </si>
  <si>
    <t>容</t>
    <rPh sb="0" eb="1">
      <t>ヨウ</t>
    </rPh>
    <phoneticPr fontId="3"/>
  </si>
  <si>
    <t>ア</t>
    <phoneticPr fontId="3"/>
  </si>
  <si>
    <t>事</t>
    <rPh sb="0" eb="1">
      <t>ジ</t>
    </rPh>
    <phoneticPr fontId="3"/>
  </si>
  <si>
    <t>実</t>
    <rPh sb="0" eb="1">
      <t>ジツ</t>
    </rPh>
    <phoneticPr fontId="3"/>
  </si>
  <si>
    <t>績</t>
    <rPh sb="0" eb="1">
      <t>セキ</t>
    </rPh>
    <phoneticPr fontId="3"/>
  </si>
  <si>
    <t>期</t>
    <rPh sb="0" eb="1">
      <t>キ</t>
    </rPh>
    <phoneticPr fontId="3"/>
  </si>
  <si>
    <t>年</t>
    <rPh sb="0" eb="1">
      <t>ネン</t>
    </rPh>
    <phoneticPr fontId="3"/>
  </si>
  <si>
    <t>ら</t>
    <phoneticPr fontId="3"/>
  </si>
  <si>
    <t>素</t>
    <rPh sb="0" eb="1">
      <t>ソ</t>
    </rPh>
    <phoneticPr fontId="3"/>
  </si>
  <si>
    <t>材</t>
    <rPh sb="0" eb="1">
      <t>ザイ</t>
    </rPh>
    <phoneticPr fontId="3"/>
  </si>
  <si>
    <t>生</t>
    <rPh sb="0" eb="1">
      <t>セイ</t>
    </rPh>
    <phoneticPr fontId="3"/>
  </si>
  <si>
    <t>産</t>
    <rPh sb="0" eb="1">
      <t>サン</t>
    </rPh>
    <phoneticPr fontId="3"/>
  </si>
  <si>
    <t>主</t>
    <rPh sb="0" eb="1">
      <t>シュ</t>
    </rPh>
    <phoneticPr fontId="3"/>
  </si>
  <si>
    <t>伐</t>
    <rPh sb="0" eb="1">
      <t>バツ</t>
    </rPh>
    <phoneticPr fontId="3"/>
  </si>
  <si>
    <t>林業</t>
    <rPh sb="0" eb="2">
      <t>リンギョウ</t>
    </rPh>
    <phoneticPr fontId="3"/>
  </si>
  <si>
    <t>（単位：百万円）</t>
    <rPh sb="1" eb="3">
      <t>タンイ</t>
    </rPh>
    <rPh sb="4" eb="6">
      <t>ヒャクマン</t>
    </rPh>
    <rPh sb="6" eb="7">
      <t>エン</t>
    </rPh>
    <phoneticPr fontId="3"/>
  </si>
  <si>
    <t>売上高</t>
    <rPh sb="0" eb="3">
      <t>ウリアゲダカ</t>
    </rPh>
    <phoneticPr fontId="3"/>
  </si>
  <si>
    <t>造林業</t>
    <rPh sb="0" eb="2">
      <t>ゾウリン</t>
    </rPh>
    <rPh sb="2" eb="3">
      <t>ギョウ</t>
    </rPh>
    <phoneticPr fontId="3"/>
  </si>
  <si>
    <t>素材生産業</t>
    <rPh sb="0" eb="1">
      <t>ス</t>
    </rPh>
    <rPh sb="1" eb="2">
      <t>ザイ</t>
    </rPh>
    <rPh sb="2" eb="5">
      <t>セイサンギョウ</t>
    </rPh>
    <phoneticPr fontId="3"/>
  </si>
  <si>
    <t>合</t>
    <rPh sb="0" eb="1">
      <t>ゴウ</t>
    </rPh>
    <phoneticPr fontId="3"/>
  </si>
  <si>
    <t>その他</t>
    <rPh sb="2" eb="3">
      <t>タ</t>
    </rPh>
    <phoneticPr fontId="3"/>
  </si>
  <si>
    <t>植</t>
    <rPh sb="0" eb="1">
      <t>ウ</t>
    </rPh>
    <phoneticPr fontId="3"/>
  </si>
  <si>
    <t>付</t>
    <rPh sb="0" eb="1">
      <t>ツ</t>
    </rPh>
    <phoneticPr fontId="3"/>
  </si>
  <si>
    <t>下</t>
    <rPh sb="0" eb="1">
      <t>シタ</t>
    </rPh>
    <phoneticPr fontId="3"/>
  </si>
  <si>
    <t>刈</t>
    <rPh sb="0" eb="1">
      <t>カ</t>
    </rPh>
    <phoneticPr fontId="3"/>
  </si>
  <si>
    <t>り</t>
    <phoneticPr fontId="3"/>
  </si>
  <si>
    <t>上</t>
    <rPh sb="0" eb="1">
      <t>ウエ</t>
    </rPh>
    <phoneticPr fontId="3"/>
  </si>
  <si>
    <t>以</t>
    <rPh sb="0" eb="1">
      <t>イ</t>
    </rPh>
    <phoneticPr fontId="3"/>
  </si>
  <si>
    <t>外</t>
    <rPh sb="0" eb="1">
      <t>ガイ</t>
    </rPh>
    <phoneticPr fontId="3"/>
  </si>
  <si>
    <t>林</t>
    <rPh sb="0" eb="1">
      <t>ハヤシ</t>
    </rPh>
    <phoneticPr fontId="3"/>
  </si>
  <si>
    <t>関</t>
    <rPh sb="0" eb="1">
      <t>カン</t>
    </rPh>
    <phoneticPr fontId="3"/>
  </si>
  <si>
    <t>連</t>
    <rPh sb="0" eb="1">
      <t>レン</t>
    </rPh>
    <phoneticPr fontId="3"/>
  </si>
  <si>
    <t>事　業　量</t>
    <rPh sb="0" eb="1">
      <t>コト</t>
    </rPh>
    <rPh sb="2" eb="3">
      <t>ギョウ</t>
    </rPh>
    <rPh sb="4" eb="5">
      <t>リョウ</t>
    </rPh>
    <phoneticPr fontId="3"/>
  </si>
  <si>
    <t>受</t>
    <rPh sb="0" eb="1">
      <t>ウ</t>
    </rPh>
    <phoneticPr fontId="3"/>
  </si>
  <si>
    <t>け</t>
    <phoneticPr fontId="3"/>
  </si>
  <si>
    <t>年</t>
    <rPh sb="0" eb="1">
      <t>トシ</t>
    </rPh>
    <phoneticPr fontId="3"/>
  </si>
  <si>
    <t>前</t>
    <rPh sb="0" eb="1">
      <t>ゼン</t>
    </rPh>
    <phoneticPr fontId="3"/>
  </si>
  <si>
    <t>量</t>
    <rPh sb="0" eb="1">
      <t>リョウ</t>
    </rPh>
    <phoneticPr fontId="3"/>
  </si>
  <si>
    <t>山</t>
    <rPh sb="0" eb="1">
      <t>サン</t>
    </rPh>
    <phoneticPr fontId="3"/>
  </si>
  <si>
    <t>係</t>
    <rPh sb="0" eb="1">
      <t>カカ</t>
    </rPh>
    <phoneticPr fontId="3"/>
  </si>
  <si>
    <t>請</t>
    <rPh sb="0" eb="1">
      <t>ウ</t>
    </rPh>
    <phoneticPr fontId="3"/>
  </si>
  <si>
    <t>負</t>
    <rPh sb="0" eb="1">
      <t>オ</t>
    </rPh>
    <phoneticPr fontId="3"/>
  </si>
  <si>
    <t>立</t>
    <rPh sb="0" eb="1">
      <t>タ</t>
    </rPh>
    <phoneticPr fontId="3"/>
  </si>
  <si>
    <t>木</t>
    <rPh sb="0" eb="1">
      <t>キ</t>
    </rPh>
    <phoneticPr fontId="3"/>
  </si>
  <si>
    <t>購</t>
    <rPh sb="0" eb="1">
      <t>コウ</t>
    </rPh>
    <phoneticPr fontId="3"/>
  </si>
  <si>
    <t>国</t>
    <rPh sb="0" eb="1">
      <t>コク</t>
    </rPh>
    <phoneticPr fontId="3"/>
  </si>
  <si>
    <t>有</t>
    <rPh sb="0" eb="1">
      <t>ユウ</t>
    </rPh>
    <phoneticPr fontId="3"/>
  </si>
  <si>
    <t>野</t>
    <rPh sb="0" eb="1">
      <t>ヤ</t>
    </rPh>
    <phoneticPr fontId="3"/>
  </si>
  <si>
    <t>書</t>
    <rPh sb="0" eb="1">
      <t>カ</t>
    </rPh>
    <phoneticPr fontId="3"/>
  </si>
  <si>
    <t>内</t>
    <rPh sb="0" eb="1">
      <t>ウチ</t>
    </rPh>
    <phoneticPr fontId="3"/>
  </si>
  <si>
    <t>数</t>
    <rPh sb="0" eb="1">
      <t>スウ</t>
    </rPh>
    <phoneticPr fontId="3"/>
  </si>
  <si>
    <t>明</t>
    <rPh sb="0" eb="1">
      <t>メイ</t>
    </rPh>
    <phoneticPr fontId="3"/>
  </si>
  <si>
    <t>換</t>
    <rPh sb="0" eb="1">
      <t>カン</t>
    </rPh>
    <phoneticPr fontId="3"/>
  </si>
  <si>
    <t>積</t>
    <rPh sb="0" eb="1">
      <t>セキ</t>
    </rPh>
    <phoneticPr fontId="3"/>
  </si>
  <si>
    <t>造</t>
    <rPh sb="0" eb="1">
      <t>ゾウ</t>
    </rPh>
    <phoneticPr fontId="3"/>
  </si>
  <si>
    <t>除</t>
    <rPh sb="0" eb="1">
      <t>ジョ</t>
    </rPh>
    <phoneticPr fontId="3"/>
  </si>
  <si>
    <t>枝</t>
    <rPh sb="0" eb="1">
      <t>エダ</t>
    </rPh>
    <phoneticPr fontId="3"/>
  </si>
  <si>
    <t>打</t>
    <rPh sb="0" eb="1">
      <t>ウ</t>
    </rPh>
    <phoneticPr fontId="3"/>
  </si>
  <si>
    <t>育</t>
    <rPh sb="0" eb="1">
      <t>イク</t>
    </rPh>
    <phoneticPr fontId="3"/>
  </si>
  <si>
    <t>作</t>
    <rPh sb="0" eb="1">
      <t>サ</t>
    </rPh>
    <phoneticPr fontId="3"/>
  </si>
  <si>
    <t>上</t>
    <rPh sb="0" eb="1">
      <t>ジョウ</t>
    </rPh>
    <phoneticPr fontId="3"/>
  </si>
  <si>
    <t>森</t>
    <rPh sb="0" eb="1">
      <t>モリ</t>
    </rPh>
    <phoneticPr fontId="3"/>
  </si>
  <si>
    <t>道</t>
    <rPh sb="0" eb="1">
      <t>ドウ</t>
    </rPh>
    <phoneticPr fontId="3"/>
  </si>
  <si>
    <t>開</t>
    <rPh sb="0" eb="1">
      <t>カイ</t>
    </rPh>
    <phoneticPr fontId="3"/>
  </si>
  <si>
    <t>設</t>
    <rPh sb="0" eb="1">
      <t>セツ</t>
    </rPh>
    <phoneticPr fontId="3"/>
  </si>
  <si>
    <t>良</t>
    <rPh sb="0" eb="1">
      <t>リョウ</t>
    </rPh>
    <phoneticPr fontId="3"/>
  </si>
  <si>
    <t>種</t>
    <rPh sb="0" eb="1">
      <t>シュ</t>
    </rPh>
    <phoneticPr fontId="3"/>
  </si>
  <si>
    <t>苗</t>
    <rPh sb="0" eb="1">
      <t>ナエ</t>
    </rPh>
    <phoneticPr fontId="3"/>
  </si>
  <si>
    <t>特</t>
    <rPh sb="0" eb="1">
      <t>トク</t>
    </rPh>
    <phoneticPr fontId="3"/>
  </si>
  <si>
    <t>物</t>
    <rPh sb="0" eb="1">
      <t>ブツ</t>
    </rPh>
    <phoneticPr fontId="3"/>
  </si>
  <si>
    <t>木</t>
    <rPh sb="0" eb="1">
      <t>モク</t>
    </rPh>
    <phoneticPr fontId="3"/>
  </si>
  <si>
    <t>製</t>
    <rPh sb="0" eb="1">
      <t>セイ</t>
    </rPh>
    <phoneticPr fontId="3"/>
  </si>
  <si>
    <t>品</t>
    <rPh sb="0" eb="1">
      <t>ヒン</t>
    </rPh>
    <phoneticPr fontId="3"/>
  </si>
  <si>
    <t>土</t>
    <rPh sb="0" eb="1">
      <t>ド</t>
    </rPh>
    <phoneticPr fontId="3"/>
  </si>
  <si>
    <t>治</t>
    <rPh sb="0" eb="1">
      <t>チ</t>
    </rPh>
    <phoneticPr fontId="3"/>
  </si>
  <si>
    <t>施</t>
    <rPh sb="0" eb="1">
      <t>セ</t>
    </rPh>
    <phoneticPr fontId="3"/>
  </si>
  <si>
    <t>工</t>
    <rPh sb="0" eb="1">
      <t>コウ</t>
    </rPh>
    <phoneticPr fontId="3"/>
  </si>
  <si>
    <t>緑</t>
    <rPh sb="0" eb="1">
      <t>リョク</t>
    </rPh>
    <phoneticPr fontId="3"/>
  </si>
  <si>
    <t>化</t>
    <rPh sb="0" eb="1">
      <t>カ</t>
    </rPh>
    <phoneticPr fontId="3"/>
  </si>
  <si>
    <t>園</t>
    <rPh sb="0" eb="1">
      <t>エン</t>
    </rPh>
    <phoneticPr fontId="3"/>
  </si>
  <si>
    <t>エ</t>
    <phoneticPr fontId="3"/>
  </si>
  <si>
    <t>イ</t>
    <phoneticPr fontId="3"/>
  </si>
  <si>
    <t>域</t>
    <rPh sb="0" eb="1">
      <t>イキ</t>
    </rPh>
    <phoneticPr fontId="3"/>
  </si>
  <si>
    <t>―</t>
    <phoneticPr fontId="3"/>
  </si>
  <si>
    <t>備</t>
    <rPh sb="0" eb="1">
      <t>ビ</t>
    </rPh>
    <phoneticPr fontId="3"/>
  </si>
  <si>
    <t>考</t>
    <rPh sb="0" eb="1">
      <t>コウ</t>
    </rPh>
    <phoneticPr fontId="3"/>
  </si>
  <si>
    <t>同</t>
    <rPh sb="0" eb="1">
      <t>オナ</t>
    </rPh>
    <phoneticPr fontId="3"/>
  </si>
  <si>
    <t>主</t>
    <rPh sb="0" eb="1">
      <t>オモ</t>
    </rPh>
    <phoneticPr fontId="3"/>
  </si>
  <si>
    <t>流</t>
    <rPh sb="0" eb="1">
      <t>リュウ</t>
    </rPh>
    <phoneticPr fontId="3"/>
  </si>
  <si>
    <t>又</t>
    <rPh sb="0" eb="1">
      <t>マタ</t>
    </rPh>
    <phoneticPr fontId="3"/>
  </si>
  <si>
    <t>県</t>
    <rPh sb="0" eb="1">
      <t>ケン</t>
    </rPh>
    <phoneticPr fontId="3"/>
  </si>
  <si>
    <t>越</t>
    <rPh sb="0" eb="1">
      <t>コ</t>
    </rPh>
    <phoneticPr fontId="3"/>
  </si>
  <si>
    <t>施</t>
    <rPh sb="0" eb="1">
      <t>シ</t>
    </rPh>
    <phoneticPr fontId="3"/>
  </si>
  <si>
    <t>旨</t>
    <rPh sb="0" eb="1">
      <t>ムネ</t>
    </rPh>
    <phoneticPr fontId="3"/>
  </si>
  <si>
    <t>ウ</t>
    <phoneticPr fontId="3"/>
  </si>
  <si>
    <t>量</t>
    <phoneticPr fontId="3"/>
  </si>
  <si>
    <t>及</t>
    <phoneticPr fontId="3"/>
  </si>
  <si>
    <t>び</t>
    <phoneticPr fontId="3"/>
  </si>
  <si>
    <t>労</t>
    <phoneticPr fontId="3"/>
  </si>
  <si>
    <t>働</t>
    <phoneticPr fontId="3"/>
  </si>
  <si>
    <t>生</t>
    <phoneticPr fontId="3"/>
  </si>
  <si>
    <t>産</t>
    <phoneticPr fontId="3"/>
  </si>
  <si>
    <t>性</t>
    <rPh sb="0" eb="1">
      <t>セイ</t>
    </rPh>
    <phoneticPr fontId="3"/>
  </si>
  <si>
    <t>雇用量</t>
    <rPh sb="0" eb="3">
      <t>コヨウリョウ</t>
    </rPh>
    <phoneticPr fontId="3"/>
  </si>
  <si>
    <t>労働生産性</t>
    <rPh sb="0" eb="2">
      <t>ロウドウ</t>
    </rPh>
    <rPh sb="2" eb="5">
      <t>セイサンセイ</t>
    </rPh>
    <phoneticPr fontId="3"/>
  </si>
  <si>
    <t>（単位：人日）</t>
    <rPh sb="1" eb="3">
      <t>タンイ</t>
    </rPh>
    <rPh sb="4" eb="6">
      <t>ニンニチ</t>
    </rPh>
    <phoneticPr fontId="3"/>
  </si>
  <si>
    <t>人</t>
    <rPh sb="0" eb="1">
      <t>ニン</t>
    </rPh>
    <phoneticPr fontId="3"/>
  </si>
  <si>
    <t>百万円</t>
    <rPh sb="0" eb="2">
      <t>ヒャクマン</t>
    </rPh>
    <rPh sb="2" eb="3">
      <t>エン</t>
    </rPh>
    <phoneticPr fontId="3"/>
  </si>
  <si>
    <t>m3）</t>
    <phoneticPr fontId="3"/>
  </si>
  <si>
    <t>m3（</t>
    <phoneticPr fontId="3"/>
  </si>
  <si>
    <t>ha（</t>
    <phoneticPr fontId="3"/>
  </si>
  <si>
    <t>ha）</t>
    <phoneticPr fontId="3"/>
  </si>
  <si>
    <t>人日</t>
    <rPh sb="0" eb="2">
      <t>ニンニチ</t>
    </rPh>
    <phoneticPr fontId="3"/>
  </si>
  <si>
    <t>（単位：ｍ3/人日、　ha/人日）</t>
    <phoneticPr fontId="3"/>
  </si>
  <si>
    <t>m3/人日</t>
    <rPh sb="3" eb="5">
      <t>ニンニチ</t>
    </rPh>
    <phoneticPr fontId="3"/>
  </si>
  <si>
    <t>ha/人日</t>
    <rPh sb="3" eb="5">
      <t>ニンニチ</t>
    </rPh>
    <phoneticPr fontId="3"/>
  </si>
  <si>
    <t>接</t>
    <rPh sb="0" eb="1">
      <t>セツ</t>
    </rPh>
    <phoneticPr fontId="3"/>
  </si>
  <si>
    <t>携</t>
    <rPh sb="0" eb="1">
      <t>タズサ</t>
    </rPh>
    <phoneticPr fontId="3"/>
  </si>
  <si>
    <t>延</t>
    <rPh sb="0" eb="1">
      <t>ノ</t>
    </rPh>
    <phoneticPr fontId="3"/>
  </si>
  <si>
    <t>日</t>
    <rPh sb="0" eb="1">
      <t>ニチ</t>
    </rPh>
    <phoneticPr fontId="3"/>
  </si>
  <si>
    <t>値</t>
    <rPh sb="0" eb="1">
      <t>チ</t>
    </rPh>
    <phoneticPr fontId="3"/>
  </si>
  <si>
    <t>資</t>
    <rPh sb="0" eb="1">
      <t>シ</t>
    </rPh>
    <phoneticPr fontId="3"/>
  </si>
  <si>
    <t>本</t>
    <rPh sb="0" eb="1">
      <t>ホン</t>
    </rPh>
    <phoneticPr fontId="3"/>
  </si>
  <si>
    <t>装</t>
    <rPh sb="0" eb="1">
      <t>ソウ</t>
    </rPh>
    <phoneticPr fontId="3"/>
  </si>
  <si>
    <t>機</t>
    <rPh sb="0" eb="1">
      <t>キ</t>
    </rPh>
    <phoneticPr fontId="3"/>
  </si>
  <si>
    <t>械</t>
    <rPh sb="0" eb="1">
      <t>カイ</t>
    </rPh>
    <phoneticPr fontId="3"/>
  </si>
  <si>
    <t>台</t>
    <rPh sb="0" eb="1">
      <t>ダイ</t>
    </rPh>
    <phoneticPr fontId="3"/>
  </si>
  <si>
    <t>グラップル</t>
    <phoneticPr fontId="3"/>
  </si>
  <si>
    <t>フォワーダ</t>
    <phoneticPr fontId="3"/>
  </si>
  <si>
    <t>フェラーバンチャ</t>
    <phoneticPr fontId="3"/>
  </si>
  <si>
    <t>スキッダ</t>
    <phoneticPr fontId="3"/>
  </si>
  <si>
    <t>プロセッサ</t>
    <phoneticPr fontId="3"/>
  </si>
  <si>
    <t>ハーベスタ</t>
    <phoneticPr fontId="3"/>
  </si>
  <si>
    <t>タワーヤーダ</t>
    <phoneticPr fontId="3"/>
  </si>
  <si>
    <t>スイングヤーダ</t>
    <phoneticPr fontId="3"/>
  </si>
  <si>
    <t>機　　種</t>
    <rPh sb="0" eb="1">
      <t>キ</t>
    </rPh>
    <rPh sb="3" eb="4">
      <t>タネ</t>
    </rPh>
    <phoneticPr fontId="3"/>
  </si>
  <si>
    <t>台　　数</t>
    <rPh sb="0" eb="1">
      <t>ダイ</t>
    </rPh>
    <rPh sb="3" eb="4">
      <t>スウ</t>
    </rPh>
    <phoneticPr fontId="3"/>
  </si>
  <si>
    <t>稼働日数</t>
    <rPh sb="0" eb="2">
      <t>カドウ</t>
    </rPh>
    <rPh sb="2" eb="4">
      <t>ニッスウ</t>
    </rPh>
    <phoneticPr fontId="3"/>
  </si>
  <si>
    <t>台（</t>
    <rPh sb="0" eb="1">
      <t>ダイ</t>
    </rPh>
    <phoneticPr fontId="3"/>
  </si>
  <si>
    <t>台）</t>
    <rPh sb="0" eb="1">
      <t>ダイ</t>
    </rPh>
    <phoneticPr fontId="3"/>
  </si>
  <si>
    <t>備　　考</t>
    <rPh sb="0" eb="1">
      <t>ソノオ</t>
    </rPh>
    <rPh sb="3" eb="4">
      <t>コウ</t>
    </rPh>
    <phoneticPr fontId="3"/>
  </si>
  <si>
    <t>稼</t>
    <rPh sb="0" eb="1">
      <t>カセギ</t>
    </rPh>
    <phoneticPr fontId="3"/>
  </si>
  <si>
    <t>契</t>
    <rPh sb="0" eb="1">
      <t>ケイ</t>
    </rPh>
    <phoneticPr fontId="3"/>
  </si>
  <si>
    <t>約</t>
    <rPh sb="0" eb="1">
      <t>ヤク</t>
    </rPh>
    <phoneticPr fontId="3"/>
  </si>
  <si>
    <t>外</t>
    <rPh sb="0" eb="1">
      <t>ソト</t>
    </rPh>
    <phoneticPr fontId="3"/>
  </si>
  <si>
    <t>年</t>
    <rPh sb="0" eb="1">
      <t>トシ</t>
    </rPh>
    <phoneticPr fontId="2"/>
  </si>
  <si>
    <t>事</t>
    <rPh sb="0" eb="1">
      <t>コト</t>
    </rPh>
    <phoneticPr fontId="3"/>
  </si>
  <si>
    <t>務</t>
    <rPh sb="0" eb="1">
      <t>ム</t>
    </rPh>
    <phoneticPr fontId="3"/>
  </si>
  <si>
    <t>系</t>
    <rPh sb="0" eb="1">
      <t>ケイ</t>
    </rPh>
    <phoneticPr fontId="3"/>
  </si>
  <si>
    <t>員</t>
    <rPh sb="0" eb="1">
      <t>イン</t>
    </rPh>
    <phoneticPr fontId="3"/>
  </si>
  <si>
    <t>通</t>
    <rPh sb="0" eb="1">
      <t>ツウ</t>
    </rPh>
    <phoneticPr fontId="3"/>
  </si>
  <si>
    <t>定</t>
    <rPh sb="0" eb="1">
      <t>サダ</t>
    </rPh>
    <phoneticPr fontId="3"/>
  </si>
  <si>
    <t>対</t>
    <rPh sb="0" eb="1">
      <t>タイ</t>
    </rPh>
    <phoneticPr fontId="3"/>
  </si>
  <si>
    <t>料</t>
    <rPh sb="0" eb="1">
      <t>リョウ</t>
    </rPh>
    <phoneticPr fontId="3"/>
  </si>
  <si>
    <t>率</t>
    <rPh sb="0" eb="1">
      <t>リツ</t>
    </rPh>
    <phoneticPr fontId="3"/>
  </si>
  <si>
    <t>適</t>
    <rPh sb="0" eb="1">
      <t>テキ</t>
    </rPh>
    <phoneticPr fontId="3"/>
  </si>
  <si>
    <t>有</t>
    <rPh sb="0" eb="1">
      <t>ア</t>
    </rPh>
    <phoneticPr fontId="3"/>
  </si>
  <si>
    <t>及</t>
    <rPh sb="0" eb="1">
      <t>オヨ</t>
    </rPh>
    <phoneticPr fontId="3"/>
  </si>
  <si>
    <t>オ</t>
    <phoneticPr fontId="3"/>
  </si>
  <si>
    <t>技</t>
    <rPh sb="0" eb="1">
      <t>ギ</t>
    </rPh>
    <phoneticPr fontId="3"/>
  </si>
  <si>
    <t>術</t>
    <rPh sb="0" eb="1">
      <t>ジュツ</t>
    </rPh>
    <phoneticPr fontId="3"/>
  </si>
  <si>
    <t>能</t>
    <rPh sb="0" eb="1">
      <t>ノウ</t>
    </rPh>
    <phoneticPr fontId="3"/>
  </si>
  <si>
    <t>資格等の区分</t>
    <rPh sb="0" eb="2">
      <t>シカク</t>
    </rPh>
    <rPh sb="2" eb="3">
      <t>トウ</t>
    </rPh>
    <rPh sb="4" eb="6">
      <t>クブン</t>
    </rPh>
    <phoneticPr fontId="3"/>
  </si>
  <si>
    <t>備　　考</t>
    <rPh sb="0" eb="1">
      <t>ソナエ</t>
    </rPh>
    <rPh sb="3" eb="4">
      <t>コウ</t>
    </rPh>
    <phoneticPr fontId="3"/>
  </si>
  <si>
    <t>備　　考</t>
    <rPh sb="0" eb="1">
      <t>ビン</t>
    </rPh>
    <rPh sb="3" eb="4">
      <t>コウ</t>
    </rPh>
    <phoneticPr fontId="3"/>
  </si>
  <si>
    <t>区　　分</t>
    <rPh sb="0" eb="1">
      <t>ク</t>
    </rPh>
    <rPh sb="3" eb="4">
      <t>ブン</t>
    </rPh>
    <phoneticPr fontId="3"/>
  </si>
  <si>
    <t>合　　計</t>
    <rPh sb="0" eb="1">
      <t>ゴウ</t>
    </rPh>
    <rPh sb="3" eb="4">
      <t>ケイ</t>
    </rPh>
    <phoneticPr fontId="3"/>
  </si>
  <si>
    <t>ﾌｫﾚｽﾄﾜｰｶｰ（林業作業士）</t>
    <rPh sb="10" eb="12">
      <t>リンギョウ</t>
    </rPh>
    <rPh sb="12" eb="15">
      <t>サギョウシ</t>
    </rPh>
    <phoneticPr fontId="3"/>
  </si>
  <si>
    <t>ﾌｫﾚｽﾄﾘｰﾀﾞｰ（現場管理責任者）</t>
    <rPh sb="11" eb="13">
      <t>ゲンバ</t>
    </rPh>
    <rPh sb="13" eb="15">
      <t>カンリ</t>
    </rPh>
    <rPh sb="15" eb="18">
      <t>セキニンシャ</t>
    </rPh>
    <phoneticPr fontId="3"/>
  </si>
  <si>
    <t>ﾌｫﾚｽﾄﾏﾈｰｼﾞｬｰ（統括現場管理責任者）</t>
    <rPh sb="13" eb="15">
      <t>トウカツ</t>
    </rPh>
    <rPh sb="15" eb="17">
      <t>ゲンバ</t>
    </rPh>
    <rPh sb="17" eb="19">
      <t>カンリ</t>
    </rPh>
    <rPh sb="19" eb="22">
      <t>セキニンシャ</t>
    </rPh>
    <phoneticPr fontId="3"/>
  </si>
  <si>
    <t>森林作業道作設オペレーター</t>
    <rPh sb="0" eb="2">
      <t>シンリン</t>
    </rPh>
    <rPh sb="2" eb="5">
      <t>サギョウドウ</t>
    </rPh>
    <rPh sb="5" eb="6">
      <t>サク</t>
    </rPh>
    <rPh sb="6" eb="7">
      <t>セツ</t>
    </rPh>
    <phoneticPr fontId="3"/>
  </si>
  <si>
    <t>森林施業プランナー</t>
    <rPh sb="0" eb="2">
      <t>シンリン</t>
    </rPh>
    <rPh sb="2" eb="4">
      <t>セギョウ</t>
    </rPh>
    <phoneticPr fontId="3"/>
  </si>
  <si>
    <t>技術士</t>
    <rPh sb="0" eb="3">
      <t>ギジュツシ</t>
    </rPh>
    <phoneticPr fontId="3"/>
  </si>
  <si>
    <t>技能士</t>
    <rPh sb="0" eb="3">
      <t>ギノウシ</t>
    </rPh>
    <phoneticPr fontId="3"/>
  </si>
  <si>
    <t>林業技士</t>
    <rPh sb="0" eb="2">
      <t>リンギョウ</t>
    </rPh>
    <rPh sb="2" eb="4">
      <t>ギシ</t>
    </rPh>
    <phoneticPr fontId="3"/>
  </si>
  <si>
    <t>人　　数</t>
    <rPh sb="0" eb="1">
      <t>ニン</t>
    </rPh>
    <rPh sb="3" eb="4">
      <t>スウ</t>
    </rPh>
    <phoneticPr fontId="3"/>
  </si>
  <si>
    <t>格</t>
    <rPh sb="0" eb="1">
      <t>カク</t>
    </rPh>
    <phoneticPr fontId="3"/>
  </si>
  <si>
    <t>カ</t>
    <phoneticPr fontId="3"/>
  </si>
  <si>
    <t>士</t>
    <rPh sb="0" eb="1">
      <t>シ</t>
    </rPh>
    <phoneticPr fontId="3"/>
  </si>
  <si>
    <t>責</t>
    <rPh sb="0" eb="1">
      <t>セキ</t>
    </rPh>
    <phoneticPr fontId="3"/>
  </si>
  <si>
    <t>任</t>
    <rPh sb="0" eb="1">
      <t>ニン</t>
    </rPh>
    <phoneticPr fontId="3"/>
  </si>
  <si>
    <t>統</t>
    <rPh sb="0" eb="1">
      <t>オサム</t>
    </rPh>
    <phoneticPr fontId="3"/>
  </si>
  <si>
    <t>括</t>
    <rPh sb="0" eb="1">
      <t>カツ</t>
    </rPh>
    <phoneticPr fontId="3"/>
  </si>
  <si>
    <t>森</t>
    <rPh sb="0" eb="1">
      <t>シン</t>
    </rPh>
    <phoneticPr fontId="3"/>
  </si>
  <si>
    <t>作</t>
    <rPh sb="0" eb="1">
      <t>サク</t>
    </rPh>
    <phoneticPr fontId="3"/>
  </si>
  <si>
    <t>研</t>
    <rPh sb="0" eb="1">
      <t>ケン</t>
    </rPh>
    <phoneticPr fontId="3"/>
  </si>
  <si>
    <t>修</t>
    <rPh sb="0" eb="1">
      <t>シュウ</t>
    </rPh>
    <phoneticPr fontId="3"/>
  </si>
  <si>
    <t>了</t>
    <rPh sb="0" eb="1">
      <t>リョウ</t>
    </rPh>
    <phoneticPr fontId="3"/>
  </si>
  <si>
    <t>農</t>
    <rPh sb="0" eb="1">
      <t>ノウ</t>
    </rPh>
    <phoneticPr fontId="3"/>
  </si>
  <si>
    <t>水</t>
    <rPh sb="0" eb="1">
      <t>スイ</t>
    </rPh>
    <phoneticPr fontId="3"/>
  </si>
  <si>
    <t>省</t>
    <rPh sb="0" eb="1">
      <t>ショウ</t>
    </rPh>
    <phoneticPr fontId="3"/>
  </si>
  <si>
    <t>備</t>
    <rPh sb="0" eb="1">
      <t>ソナ</t>
    </rPh>
    <phoneticPr fontId="3"/>
  </si>
  <si>
    <t>名</t>
    <rPh sb="0" eb="1">
      <t>メイ</t>
    </rPh>
    <phoneticPr fontId="3"/>
  </si>
  <si>
    <t>簿</t>
    <rPh sb="0" eb="1">
      <t>ボ</t>
    </rPh>
    <phoneticPr fontId="3"/>
  </si>
  <si>
    <t>登</t>
    <rPh sb="0" eb="1">
      <t>トウ</t>
    </rPh>
    <phoneticPr fontId="3"/>
  </si>
  <si>
    <t>養</t>
    <rPh sb="0" eb="1">
      <t>ヨウ</t>
    </rPh>
    <phoneticPr fontId="3"/>
  </si>
  <si>
    <t>受</t>
    <rPh sb="0" eb="1">
      <t>ジュ</t>
    </rPh>
    <phoneticPr fontId="3"/>
  </si>
  <si>
    <t>講</t>
    <rPh sb="0" eb="1">
      <t>コウ</t>
    </rPh>
    <phoneticPr fontId="3"/>
  </si>
  <si>
    <t>丈</t>
    <rPh sb="0" eb="1">
      <t>ジョウ</t>
    </rPh>
    <phoneticPr fontId="3"/>
  </si>
  <si>
    <t>夫</t>
    <rPh sb="0" eb="1">
      <t>フ</t>
    </rPh>
    <phoneticPr fontId="3"/>
  </si>
  <si>
    <t>簡</t>
    <rPh sb="0" eb="1">
      <t>カン</t>
    </rPh>
    <phoneticPr fontId="3"/>
  </si>
  <si>
    <t>易</t>
    <rPh sb="0" eb="1">
      <t>イ</t>
    </rPh>
    <phoneticPr fontId="3"/>
  </si>
  <si>
    <t>力</t>
    <rPh sb="0" eb="1">
      <t>リョク</t>
    </rPh>
    <phoneticPr fontId="3"/>
  </si>
  <si>
    <t>方</t>
    <rPh sb="0" eb="1">
      <t>カタ</t>
    </rPh>
    <phoneticPr fontId="3"/>
  </si>
  <si>
    <t>針</t>
    <rPh sb="0" eb="1">
      <t>シン</t>
    </rPh>
    <phoneticPr fontId="3"/>
  </si>
  <si>
    <t>収</t>
    <rPh sb="0" eb="1">
      <t>シュウ</t>
    </rPh>
    <phoneticPr fontId="3"/>
  </si>
  <si>
    <t>支</t>
    <rPh sb="0" eb="1">
      <t>シ</t>
    </rPh>
    <phoneticPr fontId="3"/>
  </si>
  <si>
    <t>示</t>
    <rPh sb="0" eb="1">
      <t>シメ</t>
    </rPh>
    <phoneticPr fontId="3"/>
  </si>
  <si>
    <t>所</t>
    <rPh sb="0" eb="1">
      <t>ショ</t>
    </rPh>
    <phoneticPr fontId="3"/>
  </si>
  <si>
    <t>説</t>
    <rPh sb="0" eb="1">
      <t>セツ</t>
    </rPh>
    <phoneticPr fontId="3"/>
  </si>
  <si>
    <t>提</t>
    <rPh sb="0" eb="1">
      <t>ツツミ</t>
    </rPh>
    <phoneticPr fontId="3"/>
  </si>
  <si>
    <t>案</t>
    <rPh sb="0" eb="1">
      <t>アン</t>
    </rPh>
    <phoneticPr fontId="3"/>
  </si>
  <si>
    <t>意</t>
    <rPh sb="0" eb="1">
      <t>イ</t>
    </rPh>
    <phoneticPr fontId="3"/>
  </si>
  <si>
    <t>形</t>
    <rPh sb="0" eb="1">
      <t>ケイ</t>
    </rPh>
    <phoneticPr fontId="3"/>
  </si>
  <si>
    <t>図</t>
    <rPh sb="0" eb="1">
      <t>ハカ</t>
    </rPh>
    <phoneticPr fontId="3"/>
  </si>
  <si>
    <t>法</t>
    <rPh sb="0" eb="1">
      <t>ホウ</t>
    </rPh>
    <phoneticPr fontId="3"/>
  </si>
  <si>
    <t>基</t>
    <rPh sb="0" eb="1">
      <t>モト</t>
    </rPh>
    <phoneticPr fontId="3"/>
  </si>
  <si>
    <t>補</t>
    <rPh sb="0" eb="1">
      <t>ホ</t>
    </rPh>
    <phoneticPr fontId="3"/>
  </si>
  <si>
    <t>発</t>
    <rPh sb="0" eb="1">
      <t>ハツ</t>
    </rPh>
    <phoneticPr fontId="3"/>
  </si>
  <si>
    <t>促</t>
    <rPh sb="0" eb="1">
      <t>ソク</t>
    </rPh>
    <phoneticPr fontId="3"/>
  </si>
  <si>
    <t>進</t>
    <rPh sb="0" eb="1">
      <t>シン</t>
    </rPh>
    <phoneticPr fontId="3"/>
  </si>
  <si>
    <t>協</t>
    <rPh sb="0" eb="1">
      <t>キョウ</t>
    </rPh>
    <phoneticPr fontId="3"/>
  </si>
  <si>
    <t>キ</t>
    <phoneticPr fontId="3"/>
  </si>
  <si>
    <t>庁</t>
    <rPh sb="0" eb="1">
      <t>チョウ</t>
    </rPh>
    <phoneticPr fontId="3"/>
  </si>
  <si>
    <t>総</t>
    <rPh sb="0" eb="1">
      <t>ソウ</t>
    </rPh>
    <phoneticPr fontId="3"/>
  </si>
  <si>
    <t>都</t>
    <rPh sb="0" eb="1">
      <t>ト</t>
    </rPh>
    <phoneticPr fontId="3"/>
  </si>
  <si>
    <t>府</t>
    <rPh sb="0" eb="1">
      <t>フ</t>
    </rPh>
    <phoneticPr fontId="3"/>
  </si>
  <si>
    <t>知</t>
    <rPh sb="0" eb="1">
      <t>チ</t>
    </rPh>
    <phoneticPr fontId="3"/>
  </si>
  <si>
    <t>幹</t>
    <rPh sb="0" eb="1">
      <t>カン</t>
    </rPh>
    <phoneticPr fontId="3"/>
  </si>
  <si>
    <t>除</t>
    <rPh sb="0" eb="1">
      <t>ノゾ</t>
    </rPh>
    <phoneticPr fontId="3"/>
  </si>
  <si>
    <t>数</t>
    <rPh sb="0" eb="1">
      <t>カズ</t>
    </rPh>
    <phoneticPr fontId="3"/>
  </si>
  <si>
    <t>労災保険の保険料率</t>
    <rPh sb="0" eb="2">
      <t>ロウサイ</t>
    </rPh>
    <rPh sb="2" eb="4">
      <t>ホケン</t>
    </rPh>
    <rPh sb="5" eb="8">
      <t>ホケンリョウ</t>
    </rPh>
    <rPh sb="8" eb="9">
      <t>リツ</t>
    </rPh>
    <phoneticPr fontId="3"/>
  </si>
  <si>
    <t>事業の種類</t>
    <rPh sb="0" eb="2">
      <t>ジギョウ</t>
    </rPh>
    <rPh sb="3" eb="5">
      <t>シュルイ</t>
    </rPh>
    <phoneticPr fontId="3"/>
  </si>
  <si>
    <t>メリット制の適用</t>
    <rPh sb="4" eb="5">
      <t>セイ</t>
    </rPh>
    <rPh sb="6" eb="8">
      <t>テキヨウ</t>
    </rPh>
    <phoneticPr fontId="3"/>
  </si>
  <si>
    <t>％</t>
    <phoneticPr fontId="3"/>
  </si>
  <si>
    <t>こ</t>
    <phoneticPr fontId="2"/>
  </si>
  <si>
    <t>。</t>
    <phoneticPr fontId="2"/>
  </si>
  <si>
    <t>け</t>
    <phoneticPr fontId="2"/>
  </si>
  <si>
    <t>よ</t>
    <phoneticPr fontId="2"/>
  </si>
  <si>
    <t>。）</t>
    <phoneticPr fontId="2"/>
  </si>
  <si>
    <t>ほ</t>
    <phoneticPr fontId="3"/>
  </si>
  <si>
    <t>か</t>
    <phoneticPr fontId="2"/>
  </si>
  <si>
    <t>で</t>
    <phoneticPr fontId="3"/>
  </si>
  <si>
    <t>な</t>
    <phoneticPr fontId="3"/>
  </si>
  <si>
    <t>が</t>
    <phoneticPr fontId="2"/>
  </si>
  <si>
    <t>ら</t>
    <phoneticPr fontId="2"/>
  </si>
  <si>
    <t>も</t>
    <phoneticPr fontId="2"/>
  </si>
  <si>
    <t>く</t>
    <phoneticPr fontId="2"/>
  </si>
  <si>
    <t>ち</t>
    <phoneticPr fontId="3"/>
  </si>
  <si>
    <t>に</t>
    <phoneticPr fontId="3"/>
  </si>
  <si>
    <t>は</t>
    <phoneticPr fontId="3"/>
  </si>
  <si>
    <t>お</t>
    <phoneticPr fontId="3"/>
  </si>
  <si>
    <t>い</t>
    <phoneticPr fontId="3"/>
  </si>
  <si>
    <t>め</t>
    <phoneticPr fontId="3"/>
  </si>
  <si>
    <t>が</t>
    <phoneticPr fontId="3"/>
  </si>
  <si>
    <t>し</t>
    <phoneticPr fontId="2"/>
  </si>
  <si>
    <t>４</t>
    <phoneticPr fontId="3"/>
  </si>
  <si>
    <t>わ</t>
    <phoneticPr fontId="2"/>
  </si>
  <si>
    <t>他</t>
    <phoneticPr fontId="2"/>
  </si>
  <si>
    <t>常</t>
    <phoneticPr fontId="2"/>
  </si>
  <si>
    <t>用</t>
    <phoneticPr fontId="2"/>
  </si>
  <si>
    <t>臨</t>
    <phoneticPr fontId="2"/>
  </si>
  <si>
    <t>時</t>
    <phoneticPr fontId="2"/>
  </si>
  <si>
    <t>季</t>
    <phoneticPr fontId="2"/>
  </si>
  <si>
    <t>節</t>
    <phoneticPr fontId="2"/>
  </si>
  <si>
    <t>該</t>
    <phoneticPr fontId="2"/>
  </si>
  <si>
    <t>当</t>
    <phoneticPr fontId="2"/>
  </si>
  <si>
    <t>で</t>
    <phoneticPr fontId="2"/>
  </si>
  <si>
    <t>雇</t>
    <phoneticPr fontId="2"/>
  </si>
  <si>
    <t>契</t>
    <phoneticPr fontId="2"/>
  </si>
  <si>
    <t>約</t>
    <phoneticPr fontId="2"/>
  </si>
  <si>
    <t>ヶ</t>
    <phoneticPr fontId="2"/>
  </si>
  <si>
    <t>ぞ</t>
    <phoneticPr fontId="2"/>
  </si>
  <si>
    <t>さ</t>
    <phoneticPr fontId="2"/>
  </si>
  <si>
    <t>て</t>
    <phoneticPr fontId="3"/>
  </si>
  <si>
    <t>メ</t>
    <phoneticPr fontId="3"/>
  </si>
  <si>
    <t>リ</t>
    <phoneticPr fontId="3"/>
  </si>
  <si>
    <t>ッ</t>
    <phoneticPr fontId="3"/>
  </si>
  <si>
    <t>ト</t>
    <phoneticPr fontId="3"/>
  </si>
  <si>
    <t>社</t>
    <phoneticPr fontId="3"/>
  </si>
  <si>
    <t>へ</t>
    <phoneticPr fontId="3"/>
  </si>
  <si>
    <t>き</t>
    <phoneticPr fontId="3"/>
  </si>
  <si>
    <t>保</t>
    <phoneticPr fontId="3"/>
  </si>
  <si>
    <t>険</t>
    <phoneticPr fontId="3"/>
  </si>
  <si>
    <t>被</t>
    <phoneticPr fontId="3"/>
  </si>
  <si>
    <t>者</t>
    <phoneticPr fontId="3"/>
  </si>
  <si>
    <t>数</t>
    <phoneticPr fontId="3"/>
  </si>
  <si>
    <t>一</t>
    <phoneticPr fontId="3"/>
  </si>
  <si>
    <t>般</t>
    <phoneticPr fontId="3"/>
  </si>
  <si>
    <t>記</t>
    <phoneticPr fontId="3"/>
  </si>
  <si>
    <t>載</t>
    <phoneticPr fontId="3"/>
  </si>
  <si>
    <t>２</t>
    <phoneticPr fontId="3"/>
  </si>
  <si>
    <t>し</t>
    <phoneticPr fontId="3"/>
  </si>
  <si>
    <t>、（</t>
    <phoneticPr fontId="3"/>
  </si>
  <si>
    <t>○</t>
    <phoneticPr fontId="3"/>
  </si>
  <si>
    <t>つ</t>
    <phoneticPr fontId="3"/>
  </si>
  <si>
    <t>た</t>
    <phoneticPr fontId="3"/>
  </si>
  <si>
    <t>れ</t>
    <phoneticPr fontId="3"/>
  </si>
  <si>
    <t>も</t>
    <phoneticPr fontId="3"/>
  </si>
  <si>
    <t>５</t>
    <phoneticPr fontId="3"/>
  </si>
  <si>
    <t>６</t>
    <phoneticPr fontId="3"/>
  </si>
  <si>
    <t>レ</t>
    <phoneticPr fontId="3"/>
  </si>
  <si>
    <t>ク</t>
    <phoneticPr fontId="3"/>
  </si>
  <si>
    <t>ー</t>
    <phoneticPr fontId="3"/>
  </si>
  <si>
    <t>シ</t>
    <phoneticPr fontId="3"/>
  </si>
  <si>
    <t>ョ</t>
    <phoneticPr fontId="3"/>
  </si>
  <si>
    <t>ン</t>
    <phoneticPr fontId="3"/>
  </si>
  <si>
    <t>じ</t>
    <phoneticPr fontId="3"/>
  </si>
  <si>
    <t>え</t>
    <phoneticPr fontId="3"/>
  </si>
  <si>
    <t>あ</t>
    <phoneticPr fontId="3"/>
  </si>
  <si>
    <t>っ</t>
    <phoneticPr fontId="3"/>
  </si>
  <si>
    <t>わ</t>
    <phoneticPr fontId="3"/>
  </si>
  <si>
    <t>べ</t>
    <phoneticPr fontId="3"/>
  </si>
  <si>
    <t>ス</t>
    <phoneticPr fontId="3"/>
  </si>
  <si>
    <t>み</t>
    <phoneticPr fontId="3"/>
  </si>
  <si>
    <t>タ</t>
    <phoneticPr fontId="3"/>
  </si>
  <si>
    <t>ル</t>
    <phoneticPr fontId="3"/>
  </si>
  <si>
    <t>フ</t>
    <phoneticPr fontId="3"/>
  </si>
  <si>
    <t>ォ</t>
    <phoneticPr fontId="3"/>
  </si>
  <si>
    <t>ワ</t>
    <phoneticPr fontId="3"/>
  </si>
  <si>
    <t>ダ</t>
    <phoneticPr fontId="3"/>
  </si>
  <si>
    <t>マ</t>
    <phoneticPr fontId="3"/>
  </si>
  <si>
    <t>ネ</t>
    <phoneticPr fontId="3"/>
  </si>
  <si>
    <t>ジ</t>
    <phoneticPr fontId="3"/>
  </si>
  <si>
    <t>ャ</t>
    <phoneticPr fontId="3"/>
  </si>
  <si>
    <t>ペ</t>
    <phoneticPr fontId="3"/>
  </si>
  <si>
    <t>プ</t>
    <phoneticPr fontId="3"/>
  </si>
  <si>
    <t>ラ</t>
    <phoneticPr fontId="3"/>
  </si>
  <si>
    <t>ナ</t>
    <phoneticPr fontId="3"/>
  </si>
  <si>
    <t>セ</t>
    <phoneticPr fontId="3"/>
  </si>
  <si>
    <t>さ</t>
    <phoneticPr fontId="3"/>
  </si>
  <si>
    <t>ど</t>
    <phoneticPr fontId="3"/>
  </si>
  <si>
    <t>や</t>
    <phoneticPr fontId="3"/>
  </si>
  <si>
    <t>づ</t>
    <phoneticPr fontId="3"/>
  </si>
  <si>
    <t>く</t>
    <phoneticPr fontId="3"/>
  </si>
  <si>
    <t>む</t>
    <phoneticPr fontId="3"/>
  </si>
  <si>
    <t>。）</t>
    <phoneticPr fontId="3"/>
  </si>
  <si>
    <t>グ</t>
    <phoneticPr fontId="3"/>
  </si>
  <si>
    <t>組</t>
    <rPh sb="0" eb="1">
      <t>クミ</t>
    </rPh>
    <phoneticPr fontId="3"/>
  </si>
  <si>
    <t>織</t>
    <rPh sb="0" eb="1">
      <t>シキ</t>
    </rPh>
    <phoneticPr fontId="3"/>
  </si>
  <si>
    <t>取</t>
    <rPh sb="0" eb="1">
      <t>ト</t>
    </rPh>
    <phoneticPr fontId="3"/>
  </si>
  <si>
    <t>年　　月</t>
    <rPh sb="0" eb="1">
      <t>ネン</t>
    </rPh>
    <rPh sb="3" eb="4">
      <t>ガツ</t>
    </rPh>
    <phoneticPr fontId="3"/>
  </si>
  <si>
    <t>実　　施　　内　　容</t>
    <rPh sb="0" eb="1">
      <t>ジツ</t>
    </rPh>
    <rPh sb="3" eb="4">
      <t>シ</t>
    </rPh>
    <rPh sb="6" eb="7">
      <t>ナイ</t>
    </rPh>
    <rPh sb="9" eb="10">
      <t>カタチ</t>
    </rPh>
    <phoneticPr fontId="3"/>
  </si>
  <si>
    <t>併</t>
    <rPh sb="0" eb="1">
      <t>ヘイ</t>
    </rPh>
    <phoneticPr fontId="3"/>
  </si>
  <si>
    <t>負</t>
    <rPh sb="0" eb="1">
      <t>フ</t>
    </rPh>
    <phoneticPr fontId="3"/>
  </si>
  <si>
    <t>債</t>
    <rPh sb="0" eb="1">
      <t>サイ</t>
    </rPh>
    <phoneticPr fontId="3"/>
  </si>
  <si>
    <t>財</t>
    <rPh sb="0" eb="1">
      <t>ザイ</t>
    </rPh>
    <phoneticPr fontId="2"/>
  </si>
  <si>
    <t>諸</t>
    <rPh sb="0" eb="1">
      <t>ショ</t>
    </rPh>
    <phoneticPr fontId="3"/>
  </si>
  <si>
    <t>表</t>
    <rPh sb="0" eb="1">
      <t>ヒョウ</t>
    </rPh>
    <phoneticPr fontId="3"/>
  </si>
  <si>
    <t>貸</t>
    <rPh sb="0" eb="1">
      <t>カシ</t>
    </rPh>
    <phoneticPr fontId="3"/>
  </si>
  <si>
    <t>借</t>
    <rPh sb="0" eb="1">
      <t>シャク</t>
    </rPh>
    <phoneticPr fontId="3"/>
  </si>
  <si>
    <t>照</t>
    <rPh sb="0" eb="1">
      <t>ショウ</t>
    </rPh>
    <phoneticPr fontId="3"/>
  </si>
  <si>
    <t>損</t>
    <rPh sb="0" eb="1">
      <t>ソン</t>
    </rPh>
    <phoneticPr fontId="3"/>
  </si>
  <si>
    <t>益</t>
    <rPh sb="0" eb="1">
      <t>エキ</t>
    </rPh>
    <phoneticPr fontId="3"/>
  </si>
  <si>
    <t>調</t>
    <rPh sb="0" eb="1">
      <t>チョウ</t>
    </rPh>
    <phoneticPr fontId="3"/>
  </si>
  <si>
    <t>自己資金</t>
    <rPh sb="0" eb="2">
      <t>ジコ</t>
    </rPh>
    <rPh sb="2" eb="4">
      <t>シキン</t>
    </rPh>
    <phoneticPr fontId="3"/>
  </si>
  <si>
    <t>借入金</t>
    <rPh sb="0" eb="3">
      <t>カリイレキン</t>
    </rPh>
    <phoneticPr fontId="3"/>
  </si>
  <si>
    <t>その他資金</t>
    <rPh sb="2" eb="3">
      <t>タ</t>
    </rPh>
    <rPh sb="3" eb="5">
      <t>シキン</t>
    </rPh>
    <phoneticPr fontId="3"/>
  </si>
  <si>
    <t>市中資金</t>
    <rPh sb="0" eb="2">
      <t>シチュウ</t>
    </rPh>
    <rPh sb="2" eb="4">
      <t>シキン</t>
    </rPh>
    <phoneticPr fontId="3"/>
  </si>
  <si>
    <t>制度資金</t>
    <rPh sb="0" eb="2">
      <t>セイド</t>
    </rPh>
    <rPh sb="2" eb="4">
      <t>シキン</t>
    </rPh>
    <phoneticPr fontId="3"/>
  </si>
  <si>
    <t>金　　額</t>
    <rPh sb="0" eb="1">
      <t>キン</t>
    </rPh>
    <rPh sb="3" eb="4">
      <t>ガク</t>
    </rPh>
    <phoneticPr fontId="3"/>
  </si>
  <si>
    <t>備考（適用事業）</t>
    <rPh sb="0" eb="2">
      <t>ビコウ</t>
    </rPh>
    <rPh sb="3" eb="5">
      <t>テキヨウ</t>
    </rPh>
    <rPh sb="5" eb="7">
      <t>ジギョウ</t>
    </rPh>
    <phoneticPr fontId="3"/>
  </si>
  <si>
    <t>別</t>
    <rPh sb="0" eb="1">
      <t>ベツ</t>
    </rPh>
    <phoneticPr fontId="3"/>
  </si>
  <si>
    <t>千円</t>
    <rPh sb="0" eb="2">
      <t>センエン</t>
    </rPh>
    <phoneticPr fontId="3"/>
  </si>
  <si>
    <t>目</t>
    <rPh sb="0" eb="1">
      <t>モク</t>
    </rPh>
    <phoneticPr fontId="3"/>
  </si>
  <si>
    <t>標</t>
    <rPh sb="0" eb="1">
      <t>ヒョウ</t>
    </rPh>
    <phoneticPr fontId="3"/>
  </si>
  <si>
    <t>基</t>
    <rPh sb="0" eb="1">
      <t>キ</t>
    </rPh>
    <phoneticPr fontId="3"/>
  </si>
  <si>
    <t>方</t>
    <rPh sb="0" eb="1">
      <t>ホウ</t>
    </rPh>
    <phoneticPr fontId="3"/>
  </si>
  <si>
    <t>雇用管理の改善の取組方針</t>
    <rPh sb="0" eb="2">
      <t>コヨウ</t>
    </rPh>
    <rPh sb="2" eb="4">
      <t>カンリ</t>
    </rPh>
    <rPh sb="5" eb="7">
      <t>カイゼン</t>
    </rPh>
    <rPh sb="8" eb="10">
      <t>トリクミ</t>
    </rPh>
    <rPh sb="10" eb="12">
      <t>ホウシン</t>
    </rPh>
    <phoneticPr fontId="3"/>
  </si>
  <si>
    <t>事業の合理化の取組方針</t>
    <rPh sb="0" eb="2">
      <t>ジギョウ</t>
    </rPh>
    <rPh sb="3" eb="6">
      <t>ゴウリカ</t>
    </rPh>
    <rPh sb="7" eb="9">
      <t>トリクミ</t>
    </rPh>
    <rPh sb="9" eb="11">
      <t>ホウシン</t>
    </rPh>
    <phoneticPr fontId="3"/>
  </si>
  <si>
    <t>項</t>
    <rPh sb="0" eb="1">
      <t>コウ</t>
    </rPh>
    <phoneticPr fontId="3"/>
  </si>
  <si>
    <t>雇用の安定化</t>
    <rPh sb="0" eb="2">
      <t>コヨウ</t>
    </rPh>
    <rPh sb="3" eb="6">
      <t>アンテイカ</t>
    </rPh>
    <phoneticPr fontId="3"/>
  </si>
  <si>
    <t>労働条件の改善</t>
    <rPh sb="0" eb="2">
      <t>ロウドウ</t>
    </rPh>
    <rPh sb="2" eb="4">
      <t>ジョウケン</t>
    </rPh>
    <rPh sb="5" eb="7">
      <t>カイゼン</t>
    </rPh>
    <phoneticPr fontId="3"/>
  </si>
  <si>
    <t>教育訓練の充実</t>
    <rPh sb="0" eb="2">
      <t>キョウイク</t>
    </rPh>
    <rPh sb="2" eb="4">
      <t>クンレン</t>
    </rPh>
    <rPh sb="5" eb="7">
      <t>ジュウジツ</t>
    </rPh>
    <phoneticPr fontId="3"/>
  </si>
  <si>
    <t>高年齢労働者の活躍の促進</t>
    <rPh sb="0" eb="3">
      <t>コウネンレイ</t>
    </rPh>
    <rPh sb="3" eb="6">
      <t>ロウドウシャ</t>
    </rPh>
    <rPh sb="7" eb="9">
      <t>カツヤク</t>
    </rPh>
    <rPh sb="10" eb="12">
      <t>ソクシン</t>
    </rPh>
    <phoneticPr fontId="3"/>
  </si>
  <si>
    <t>事業量の安定的確保</t>
    <rPh sb="0" eb="3">
      <t>ジギョウリョウ</t>
    </rPh>
    <rPh sb="4" eb="7">
      <t>アンテイテキ</t>
    </rPh>
    <rPh sb="7" eb="9">
      <t>カクホ</t>
    </rPh>
    <phoneticPr fontId="3"/>
  </si>
  <si>
    <t>生産性の向上</t>
    <rPh sb="0" eb="3">
      <t>セイサンセイ</t>
    </rPh>
    <rPh sb="4" eb="6">
      <t>コウジョウ</t>
    </rPh>
    <phoneticPr fontId="3"/>
  </si>
  <si>
    <t>他</t>
    <rPh sb="0" eb="1">
      <t>ホカ</t>
    </rPh>
    <phoneticPr fontId="3"/>
  </si>
  <si>
    <t>併</t>
    <rPh sb="0" eb="1">
      <t>アワ</t>
    </rPh>
    <phoneticPr fontId="3"/>
  </si>
  <si>
    <t>役</t>
    <rPh sb="0" eb="1">
      <t>ヤク</t>
    </rPh>
    <phoneticPr fontId="3"/>
  </si>
  <si>
    <t>（ア）</t>
    <phoneticPr fontId="3"/>
  </si>
  <si>
    <t>（イ）</t>
    <phoneticPr fontId="3"/>
  </si>
  <si>
    <t>林業現場作業職員</t>
    <rPh sb="0" eb="2">
      <t>リンギョウ</t>
    </rPh>
    <rPh sb="2" eb="4">
      <t>ゲンバ</t>
    </rPh>
    <rPh sb="4" eb="6">
      <t>サギョウ</t>
    </rPh>
    <rPh sb="6" eb="8">
      <t>ショクイン</t>
    </rPh>
    <phoneticPr fontId="3"/>
  </si>
  <si>
    <t>合　　計</t>
    <rPh sb="0" eb="1">
      <t>ゴウ</t>
    </rPh>
    <rPh sb="3" eb="4">
      <t>ケイ</t>
    </rPh>
    <phoneticPr fontId="2"/>
  </si>
  <si>
    <t>１年次</t>
    <rPh sb="1" eb="3">
      <t>ネンジ</t>
    </rPh>
    <phoneticPr fontId="3"/>
  </si>
  <si>
    <t>２年次</t>
    <rPh sb="1" eb="3">
      <t>ネンジ</t>
    </rPh>
    <phoneticPr fontId="3"/>
  </si>
  <si>
    <t>３年次</t>
    <rPh sb="1" eb="3">
      <t>ネンジ</t>
    </rPh>
    <phoneticPr fontId="3"/>
  </si>
  <si>
    <t>４年次</t>
    <rPh sb="1" eb="3">
      <t>ネンジ</t>
    </rPh>
    <phoneticPr fontId="3"/>
  </si>
  <si>
    <t>５年次</t>
    <rPh sb="1" eb="3">
      <t>ネンジ</t>
    </rPh>
    <phoneticPr fontId="3"/>
  </si>
  <si>
    <t>目標年次の職員数</t>
    <rPh sb="0" eb="2">
      <t>モクヒョウ</t>
    </rPh>
    <rPh sb="2" eb="4">
      <t>ネンジ</t>
    </rPh>
    <rPh sb="5" eb="8">
      <t>ショクインスウ</t>
    </rPh>
    <phoneticPr fontId="3"/>
  </si>
  <si>
    <t>だ</t>
    <phoneticPr fontId="3"/>
  </si>
  <si>
    <t>せ</t>
    <phoneticPr fontId="3"/>
  </si>
  <si>
    <t>次</t>
    <rPh sb="0" eb="1">
      <t>ジ</t>
    </rPh>
    <phoneticPr fontId="3"/>
  </si>
  <si>
    <t>予</t>
    <rPh sb="0" eb="1">
      <t>ヨ</t>
    </rPh>
    <phoneticPr fontId="3"/>
  </si>
  <si>
    <t>加</t>
    <rPh sb="0" eb="1">
      <t>クワ</t>
    </rPh>
    <phoneticPr fontId="3"/>
  </si>
  <si>
    <t>見</t>
    <rPh sb="0" eb="1">
      <t>ミ</t>
    </rPh>
    <phoneticPr fontId="3"/>
  </si>
  <si>
    <t>込</t>
    <rPh sb="0" eb="1">
      <t>コ</t>
    </rPh>
    <phoneticPr fontId="3"/>
  </si>
  <si>
    <t>減</t>
    <rPh sb="0" eb="1">
      <t>ゲン</t>
    </rPh>
    <phoneticPr fontId="3"/>
  </si>
  <si>
    <t>（ウ）</t>
    <phoneticPr fontId="3"/>
  </si>
  <si>
    <t>（２）</t>
    <phoneticPr fontId="3"/>
  </si>
  <si>
    <t>じ</t>
    <phoneticPr fontId="2"/>
  </si>
  <si>
    <t>実施時期</t>
    <rPh sb="0" eb="2">
      <t>ジッシ</t>
    </rPh>
    <rPh sb="2" eb="4">
      <t>ジキ</t>
    </rPh>
    <phoneticPr fontId="3"/>
  </si>
  <si>
    <t>区分</t>
    <rPh sb="0" eb="2">
      <t>クブン</t>
    </rPh>
    <phoneticPr fontId="3"/>
  </si>
  <si>
    <t>１　経営形態</t>
    <rPh sb="2" eb="4">
      <t>ケイエイ</t>
    </rPh>
    <rPh sb="4" eb="6">
      <t>ケイタイ</t>
    </rPh>
    <phoneticPr fontId="3"/>
  </si>
  <si>
    <t>２　資本金</t>
    <rPh sb="2" eb="5">
      <t>シホンキン</t>
    </rPh>
    <phoneticPr fontId="3"/>
  </si>
  <si>
    <t>３　組織化</t>
    <rPh sb="2" eb="5">
      <t>ソシキカ</t>
    </rPh>
    <phoneticPr fontId="3"/>
  </si>
  <si>
    <t>内　　容</t>
    <rPh sb="0" eb="1">
      <t>ナイ</t>
    </rPh>
    <rPh sb="3" eb="4">
      <t>カタチ</t>
    </rPh>
    <phoneticPr fontId="3"/>
  </si>
  <si>
    <t>採　　用　　計　　画</t>
    <rPh sb="0" eb="1">
      <t>サイ</t>
    </rPh>
    <rPh sb="3" eb="4">
      <t>ヨウ</t>
    </rPh>
    <rPh sb="6" eb="7">
      <t>ケイ</t>
    </rPh>
    <rPh sb="9" eb="10">
      <t>ガ</t>
    </rPh>
    <phoneticPr fontId="3"/>
  </si>
  <si>
    <t>経</t>
    <rPh sb="0" eb="1">
      <t>ケイ</t>
    </rPh>
    <phoneticPr fontId="3"/>
  </si>
  <si>
    <t>営</t>
    <rPh sb="0" eb="1">
      <t>エイ</t>
    </rPh>
    <phoneticPr fontId="3"/>
  </si>
  <si>
    <t>態</t>
    <rPh sb="0" eb="1">
      <t>タイ</t>
    </rPh>
    <phoneticPr fontId="3"/>
  </si>
  <si>
    <t>変</t>
    <rPh sb="0" eb="1">
      <t>ヘン</t>
    </rPh>
    <phoneticPr fontId="3"/>
  </si>
  <si>
    <t>更</t>
    <rPh sb="0" eb="1">
      <t>コウ</t>
    </rPh>
    <phoneticPr fontId="3"/>
  </si>
  <si>
    <t>出</t>
    <rPh sb="0" eb="1">
      <t>シュツ</t>
    </rPh>
    <phoneticPr fontId="3"/>
  </si>
  <si>
    <t>増</t>
    <rPh sb="0" eb="1">
      <t>ゾウ</t>
    </rPh>
    <phoneticPr fontId="3"/>
  </si>
  <si>
    <t>額</t>
    <rPh sb="0" eb="1">
      <t>ガク</t>
    </rPh>
    <phoneticPr fontId="3"/>
  </si>
  <si>
    <t>同</t>
    <rPh sb="0" eb="1">
      <t>ドウ</t>
    </rPh>
    <phoneticPr fontId="3"/>
  </si>
  <si>
    <t>安</t>
    <rPh sb="0" eb="1">
      <t>アン</t>
    </rPh>
    <phoneticPr fontId="3"/>
  </si>
  <si>
    <t>１年次</t>
    <rPh sb="1" eb="2">
      <t>ネン</t>
    </rPh>
    <rPh sb="2" eb="3">
      <t>ジ</t>
    </rPh>
    <phoneticPr fontId="3"/>
  </si>
  <si>
    <t>２年次</t>
    <rPh sb="1" eb="2">
      <t>ネン</t>
    </rPh>
    <rPh sb="2" eb="3">
      <t>ジ</t>
    </rPh>
    <phoneticPr fontId="3"/>
  </si>
  <si>
    <t>３年次</t>
    <rPh sb="1" eb="2">
      <t>ネン</t>
    </rPh>
    <rPh sb="2" eb="3">
      <t>ジ</t>
    </rPh>
    <phoneticPr fontId="3"/>
  </si>
  <si>
    <t>４年次</t>
    <rPh sb="1" eb="2">
      <t>ネン</t>
    </rPh>
    <rPh sb="2" eb="3">
      <t>ジ</t>
    </rPh>
    <phoneticPr fontId="3"/>
  </si>
  <si>
    <t>５年次</t>
    <rPh sb="1" eb="2">
      <t>ネン</t>
    </rPh>
    <rPh sb="2" eb="3">
      <t>ジ</t>
    </rPh>
    <phoneticPr fontId="3"/>
  </si>
  <si>
    <t>年　次</t>
    <rPh sb="0" eb="1">
      <t>ネン</t>
    </rPh>
    <rPh sb="2" eb="3">
      <t>ジ</t>
    </rPh>
    <phoneticPr fontId="3"/>
  </si>
  <si>
    <t>改善措置の内容</t>
    <rPh sb="0" eb="2">
      <t>カイゼン</t>
    </rPh>
    <rPh sb="2" eb="4">
      <t>ソチ</t>
    </rPh>
    <rPh sb="5" eb="7">
      <t>ナイヨウ</t>
    </rPh>
    <phoneticPr fontId="3"/>
  </si>
  <si>
    <t>改善措置の実施方法</t>
    <rPh sb="0" eb="2">
      <t>カイゼン</t>
    </rPh>
    <rPh sb="2" eb="4">
      <t>ソチ</t>
    </rPh>
    <rPh sb="5" eb="7">
      <t>ジッシ</t>
    </rPh>
    <rPh sb="7" eb="9">
      <t>ホウホウ</t>
    </rPh>
    <phoneticPr fontId="3"/>
  </si>
  <si>
    <t>改善措置の目標</t>
    <rPh sb="0" eb="2">
      <t>カイゼン</t>
    </rPh>
    <rPh sb="2" eb="4">
      <t>ソチ</t>
    </rPh>
    <rPh sb="5" eb="7">
      <t>モクヒョウ</t>
    </rPh>
    <phoneticPr fontId="3"/>
  </si>
  <si>
    <t>条</t>
    <rPh sb="0" eb="1">
      <t>ジョウ</t>
    </rPh>
    <phoneticPr fontId="3"/>
  </si>
  <si>
    <t>件</t>
    <rPh sb="0" eb="1">
      <t>ケン</t>
    </rPh>
    <phoneticPr fontId="3"/>
  </si>
  <si>
    <t>（エ）</t>
    <phoneticPr fontId="3"/>
  </si>
  <si>
    <t>教</t>
    <rPh sb="0" eb="1">
      <t>キョウ</t>
    </rPh>
    <phoneticPr fontId="3"/>
  </si>
  <si>
    <t>訓</t>
    <rPh sb="0" eb="1">
      <t>クン</t>
    </rPh>
    <phoneticPr fontId="3"/>
  </si>
  <si>
    <t>練</t>
    <rPh sb="0" eb="1">
      <t>レン</t>
    </rPh>
    <phoneticPr fontId="3"/>
  </si>
  <si>
    <t>充</t>
    <rPh sb="0" eb="1">
      <t>ジュウ</t>
    </rPh>
    <phoneticPr fontId="3"/>
  </si>
  <si>
    <t>（オ）</t>
    <phoneticPr fontId="3"/>
  </si>
  <si>
    <t>高</t>
    <rPh sb="0" eb="1">
      <t>コウ</t>
    </rPh>
    <phoneticPr fontId="3"/>
  </si>
  <si>
    <t>齢</t>
    <rPh sb="0" eb="1">
      <t>レイ</t>
    </rPh>
    <phoneticPr fontId="3"/>
  </si>
  <si>
    <t>活</t>
    <rPh sb="0" eb="1">
      <t>カツ</t>
    </rPh>
    <phoneticPr fontId="3"/>
  </si>
  <si>
    <t>躍</t>
    <rPh sb="0" eb="1">
      <t>ヤク</t>
    </rPh>
    <phoneticPr fontId="3"/>
  </si>
  <si>
    <t>（カ）</t>
    <phoneticPr fontId="3"/>
  </si>
  <si>
    <t>的</t>
    <rPh sb="0" eb="1">
      <t>テキ</t>
    </rPh>
    <phoneticPr fontId="3"/>
  </si>
  <si>
    <t>ａ</t>
    <phoneticPr fontId="3"/>
  </si>
  <si>
    <t>事業拡大の目標及び内容</t>
    <rPh sb="0" eb="2">
      <t>ジギョウ</t>
    </rPh>
    <rPh sb="2" eb="4">
      <t>カクダイ</t>
    </rPh>
    <rPh sb="5" eb="7">
      <t>モクヒョウ</t>
    </rPh>
    <rPh sb="7" eb="8">
      <t>オヨ</t>
    </rPh>
    <rPh sb="9" eb="11">
      <t>ナイヨウ</t>
    </rPh>
    <phoneticPr fontId="3"/>
  </si>
  <si>
    <t>事業区域</t>
    <rPh sb="0" eb="2">
      <t>ジギョウ</t>
    </rPh>
    <rPh sb="2" eb="4">
      <t>クイキ</t>
    </rPh>
    <phoneticPr fontId="3"/>
  </si>
  <si>
    <t>要</t>
    <rPh sb="0" eb="1">
      <t>ヨウ</t>
    </rPh>
    <phoneticPr fontId="3"/>
  </si>
  <si>
    <t>領</t>
    <rPh sb="0" eb="1">
      <t>リョウ</t>
    </rPh>
    <phoneticPr fontId="3"/>
  </si>
  <si>
    <t>拡</t>
    <rPh sb="0" eb="1">
      <t>カク</t>
    </rPh>
    <phoneticPr fontId="3"/>
  </si>
  <si>
    <t>大</t>
    <rPh sb="0" eb="1">
      <t>ダイ</t>
    </rPh>
    <phoneticPr fontId="3"/>
  </si>
  <si>
    <t>具</t>
    <rPh sb="0" eb="1">
      <t>グ</t>
    </rPh>
    <phoneticPr fontId="3"/>
  </si>
  <si>
    <t>体</t>
    <rPh sb="0" eb="1">
      <t>タイ</t>
    </rPh>
    <phoneticPr fontId="3"/>
  </si>
  <si>
    <t>ｂ</t>
    <phoneticPr fontId="3"/>
  </si>
  <si>
    <t>主伐</t>
    <rPh sb="0" eb="2">
      <t>シュバツ</t>
    </rPh>
    <phoneticPr fontId="3"/>
  </si>
  <si>
    <t>間伐</t>
    <rPh sb="0" eb="2">
      <t>カンバツ</t>
    </rPh>
    <phoneticPr fontId="3"/>
  </si>
  <si>
    <t>植付</t>
    <rPh sb="0" eb="1">
      <t>ウ</t>
    </rPh>
    <rPh sb="1" eb="2">
      <t>ツ</t>
    </rPh>
    <phoneticPr fontId="3"/>
  </si>
  <si>
    <t>下刈り</t>
    <rPh sb="0" eb="2">
      <t>シタガ</t>
    </rPh>
    <phoneticPr fontId="3"/>
  </si>
  <si>
    <t>目標年次
（５年次）</t>
    <rPh sb="0" eb="2">
      <t>モクヒョウ</t>
    </rPh>
    <rPh sb="2" eb="4">
      <t>ネンジ</t>
    </rPh>
    <rPh sb="7" eb="9">
      <t>ネンジ</t>
    </rPh>
    <phoneticPr fontId="3"/>
  </si>
  <si>
    <t>上記以外の林業</t>
    <rPh sb="0" eb="2">
      <t>ジョウキ</t>
    </rPh>
    <rPh sb="2" eb="4">
      <t>イガイ</t>
    </rPh>
    <rPh sb="5" eb="7">
      <t>リンギョウ</t>
    </rPh>
    <phoneticPr fontId="3"/>
  </si>
  <si>
    <t>（４）</t>
    <phoneticPr fontId="3"/>
  </si>
  <si>
    <t>ｃ</t>
    <phoneticPr fontId="3"/>
  </si>
  <si>
    <t>向</t>
    <rPh sb="0" eb="1">
      <t>コウ</t>
    </rPh>
    <phoneticPr fontId="3"/>
  </si>
  <si>
    <t>整　　備　　計　　画</t>
    <rPh sb="0" eb="1">
      <t>ヒトシ</t>
    </rPh>
    <rPh sb="3" eb="4">
      <t>ソノウ</t>
    </rPh>
    <rPh sb="6" eb="7">
      <t>ケイ</t>
    </rPh>
    <rPh sb="9" eb="10">
      <t>ガ</t>
    </rPh>
    <phoneticPr fontId="3"/>
  </si>
  <si>
    <t>目標年次の保有台数</t>
    <rPh sb="0" eb="2">
      <t>モクヒョウ</t>
    </rPh>
    <rPh sb="2" eb="4">
      <t>ネンジ</t>
    </rPh>
    <rPh sb="5" eb="7">
      <t>ホユウ</t>
    </rPh>
    <rPh sb="7" eb="9">
      <t>ダイスウ</t>
    </rPh>
    <phoneticPr fontId="3"/>
  </si>
  <si>
    <t>機　　種</t>
    <rPh sb="0" eb="1">
      <t>キ</t>
    </rPh>
    <rPh sb="3" eb="4">
      <t>シュ</t>
    </rPh>
    <phoneticPr fontId="3"/>
  </si>
  <si>
    <t>整</t>
    <rPh sb="0" eb="1">
      <t>セイ</t>
    </rPh>
    <phoneticPr fontId="3"/>
  </si>
  <si>
    <t>超</t>
    <rPh sb="0" eb="1">
      <t>コ</t>
    </rPh>
    <phoneticPr fontId="3"/>
  </si>
  <si>
    <t>在</t>
    <rPh sb="0" eb="1">
      <t>ザイ</t>
    </rPh>
    <phoneticPr fontId="3"/>
  </si>
  <si>
    <t>廃</t>
    <rPh sb="0" eb="1">
      <t>ハイ</t>
    </rPh>
    <phoneticPr fontId="3"/>
  </si>
  <si>
    <t>棄</t>
    <rPh sb="0" eb="1">
      <t>キ</t>
    </rPh>
    <phoneticPr fontId="3"/>
  </si>
  <si>
    <t>援</t>
    <rPh sb="0" eb="1">
      <t>エン</t>
    </rPh>
    <phoneticPr fontId="3"/>
  </si>
  <si>
    <t>技術者・技能者養成計画</t>
    <rPh sb="0" eb="3">
      <t>ギジュツシャ</t>
    </rPh>
    <rPh sb="4" eb="7">
      <t>ギノウシャ</t>
    </rPh>
    <rPh sb="7" eb="9">
      <t>ヨウセイ</t>
    </rPh>
    <rPh sb="9" eb="11">
      <t>ケイカク</t>
    </rPh>
    <phoneticPr fontId="3"/>
  </si>
  <si>
    <t>目標年次の要員数</t>
    <rPh sb="0" eb="2">
      <t>モクヒョウ</t>
    </rPh>
    <rPh sb="2" eb="4">
      <t>ネンジ</t>
    </rPh>
    <rPh sb="5" eb="8">
      <t>ヨウインスウ</t>
    </rPh>
    <phoneticPr fontId="3"/>
  </si>
  <si>
    <t>技術士</t>
    <rPh sb="0" eb="2">
      <t>ギジュツ</t>
    </rPh>
    <rPh sb="2" eb="3">
      <t>シ</t>
    </rPh>
    <phoneticPr fontId="3"/>
  </si>
  <si>
    <t>必</t>
    <rPh sb="0" eb="1">
      <t>ヒツ</t>
    </rPh>
    <phoneticPr fontId="3"/>
  </si>
  <si>
    <t>募集･採用の改善</t>
    <rPh sb="0" eb="2">
      <t>ボシュウ</t>
    </rPh>
    <rPh sb="3" eb="5">
      <t>サイヨウ</t>
    </rPh>
    <rPh sb="6" eb="8">
      <t>カイゼン</t>
    </rPh>
    <phoneticPr fontId="3"/>
  </si>
  <si>
    <t>その他の雇用管理の改善</t>
    <rPh sb="2" eb="3">
      <t>タ</t>
    </rPh>
    <rPh sb="4" eb="6">
      <t>コヨウ</t>
    </rPh>
    <rPh sb="6" eb="8">
      <t>カンリ</t>
    </rPh>
    <rPh sb="9" eb="11">
      <t>カイゼン</t>
    </rPh>
    <phoneticPr fontId="3"/>
  </si>
  <si>
    <t>資金種類</t>
    <rPh sb="0" eb="2">
      <t>シキン</t>
    </rPh>
    <rPh sb="2" eb="4">
      <t>シュルイ</t>
    </rPh>
    <phoneticPr fontId="3"/>
  </si>
  <si>
    <t>金額</t>
    <rPh sb="0" eb="2">
      <t>キンガク</t>
    </rPh>
    <phoneticPr fontId="3"/>
  </si>
  <si>
    <t>償還条件等</t>
    <rPh sb="0" eb="2">
      <t>ショウカン</t>
    </rPh>
    <rPh sb="2" eb="4">
      <t>ジョウケン</t>
    </rPh>
    <rPh sb="4" eb="5">
      <t>トウ</t>
    </rPh>
    <phoneticPr fontId="3"/>
  </si>
  <si>
    <t>摘　　要</t>
    <rPh sb="0" eb="1">
      <t>ツム</t>
    </rPh>
    <rPh sb="3" eb="4">
      <t>ヨウ</t>
    </rPh>
    <phoneticPr fontId="3"/>
  </si>
  <si>
    <t>己</t>
    <rPh sb="0" eb="1">
      <t>コ</t>
    </rPh>
    <phoneticPr fontId="3"/>
  </si>
  <si>
    <t>市</t>
    <rPh sb="0" eb="1">
      <t>シ</t>
    </rPh>
    <phoneticPr fontId="3"/>
  </si>
  <si>
    <t>助</t>
    <rPh sb="0" eb="1">
      <t>ジョ</t>
    </rPh>
    <phoneticPr fontId="3"/>
  </si>
  <si>
    <t>相</t>
    <rPh sb="0" eb="1">
      <t>ソウ</t>
    </rPh>
    <phoneticPr fontId="3"/>
  </si>
  <si>
    <t>摘</t>
    <rPh sb="0" eb="1">
      <t>テキ</t>
    </rPh>
    <phoneticPr fontId="3"/>
  </si>
  <si>
    <t>その他の事業の合理化</t>
    <rPh sb="2" eb="3">
      <t>タ</t>
    </rPh>
    <rPh sb="4" eb="6">
      <t>ジギョウ</t>
    </rPh>
    <rPh sb="7" eb="10">
      <t>ゴウリカ</t>
    </rPh>
    <phoneticPr fontId="3"/>
  </si>
  <si>
    <t>素材生産業</t>
    <rPh sb="0" eb="2">
      <t>ソザイ</t>
    </rPh>
    <rPh sb="2" eb="5">
      <t>セイサンギョウ</t>
    </rPh>
    <phoneticPr fontId="3"/>
  </si>
  <si>
    <t>ｈａ</t>
    <phoneticPr fontId="3"/>
  </si>
  <si>
    <t>常用</t>
    <rPh sb="0" eb="2">
      <t>ジョウヨウ</t>
    </rPh>
    <phoneticPr fontId="2"/>
  </si>
  <si>
    <t>臨時・季節</t>
    <rPh sb="0" eb="2">
      <t>リンジ</t>
    </rPh>
    <rPh sb="3" eb="5">
      <t>キセツ</t>
    </rPh>
    <phoneticPr fontId="2"/>
  </si>
  <si>
    <t>その他</t>
    <rPh sb="2" eb="3">
      <t>タ</t>
    </rPh>
    <phoneticPr fontId="2"/>
  </si>
  <si>
    <t>合計</t>
    <rPh sb="0" eb="2">
      <t>ゴウケイ</t>
    </rPh>
    <phoneticPr fontId="2"/>
  </si>
  <si>
    <t>（うち通年）</t>
    <rPh sb="3" eb="5">
      <t>ツウネン</t>
    </rPh>
    <phoneticPr fontId="2"/>
  </si>
  <si>
    <t>名　　称</t>
    <rPh sb="0" eb="1">
      <t>メイ</t>
    </rPh>
    <rPh sb="3" eb="4">
      <t>ショウ</t>
    </rPh>
    <phoneticPr fontId="2"/>
  </si>
  <si>
    <t>住　　所</t>
    <rPh sb="0" eb="1">
      <t>ジュウ</t>
    </rPh>
    <rPh sb="3" eb="4">
      <t>ショ</t>
    </rPh>
    <phoneticPr fontId="2"/>
  </si>
  <si>
    <t>ｍ3</t>
    <phoneticPr fontId="3"/>
  </si>
  <si>
    <t>（1）　営業組織等</t>
    <phoneticPr fontId="2"/>
  </si>
  <si>
    <t>ア　資本及び負債等</t>
    <phoneticPr fontId="2"/>
  </si>
  <si>
    <t>　　　　　　資　　　　　　　　　　　　産　　　　　　(千円）</t>
    <rPh sb="6" eb="7">
      <t>シ</t>
    </rPh>
    <rPh sb="19" eb="20">
      <t>サン</t>
    </rPh>
    <rPh sb="27" eb="29">
      <t>センエン</t>
    </rPh>
    <phoneticPr fontId="2"/>
  </si>
  <si>
    <t>　　　　負　　債　　・　　資　　本　　　　　　　　(千円）</t>
    <rPh sb="4" eb="5">
      <t>フ</t>
    </rPh>
    <rPh sb="7" eb="8">
      <t>サイ</t>
    </rPh>
    <rPh sb="13" eb="14">
      <t>シ</t>
    </rPh>
    <rPh sb="16" eb="17">
      <t>ホン</t>
    </rPh>
    <rPh sb="26" eb="28">
      <t>センエン</t>
    </rPh>
    <phoneticPr fontId="2"/>
  </si>
  <si>
    <t>第　</t>
    <rPh sb="0" eb="1">
      <t>ダイ</t>
    </rPh>
    <phoneticPr fontId="2"/>
  </si>
  <si>
    <t>第　　</t>
    <rPh sb="0" eb="1">
      <t>ダイ</t>
    </rPh>
    <phoneticPr fontId="2"/>
  </si>
  <si>
    <t>負債</t>
    <rPh sb="0" eb="2">
      <t>フサイ</t>
    </rPh>
    <phoneticPr fontId="2"/>
  </si>
  <si>
    <t>資産</t>
    <rPh sb="0" eb="2">
      <t>シサン</t>
    </rPh>
    <phoneticPr fontId="2"/>
  </si>
  <si>
    <t>資本</t>
    <rPh sb="0" eb="2">
      <t>シホン</t>
    </rPh>
    <phoneticPr fontId="2"/>
  </si>
  <si>
    <t xml:space="preserve">     1　直前３か年の事業年度について記載すること。</t>
    <phoneticPr fontId="2"/>
  </si>
  <si>
    <t>(イ）　損益計算書</t>
    <rPh sb="4" eb="6">
      <t>ソンエキ</t>
    </rPh>
    <rPh sb="6" eb="9">
      <t>ケイサンショ</t>
    </rPh>
    <phoneticPr fontId="2"/>
  </si>
  <si>
    <t>　　　収　　　　　　　　　　　　　　　益　　　　　　(千円）</t>
    <rPh sb="3" eb="4">
      <t>オサム</t>
    </rPh>
    <rPh sb="19" eb="20">
      <t>エキ</t>
    </rPh>
    <rPh sb="27" eb="29">
      <t>センエン</t>
    </rPh>
    <phoneticPr fontId="2"/>
  </si>
  <si>
    <t>費用</t>
    <rPh sb="0" eb="2">
      <t>ヒヨウ</t>
    </rPh>
    <phoneticPr fontId="2"/>
  </si>
  <si>
    <t>収益</t>
    <rPh sb="0" eb="2">
      <t>シュウエキ</t>
    </rPh>
    <phoneticPr fontId="2"/>
  </si>
  <si>
    <t>イ　役職員数</t>
    <rPh sb="2" eb="5">
      <t>ヤクショクイン</t>
    </rPh>
    <rPh sb="5" eb="6">
      <t>スウ</t>
    </rPh>
    <phoneticPr fontId="2"/>
  </si>
  <si>
    <t>年齢階層別現場作業職員</t>
    <rPh sb="0" eb="2">
      <t>ネンレイ</t>
    </rPh>
    <rPh sb="2" eb="5">
      <t>カイソウベツ</t>
    </rPh>
    <rPh sb="5" eb="7">
      <t>ゲンバ</t>
    </rPh>
    <rPh sb="7" eb="10">
      <t>サギョウショク</t>
    </rPh>
    <rPh sb="10" eb="11">
      <t>イン</t>
    </rPh>
    <phoneticPr fontId="2"/>
  </si>
  <si>
    <t>区　分　</t>
    <rPh sb="0" eb="1">
      <t>ク</t>
    </rPh>
    <rPh sb="2" eb="3">
      <t>ブン</t>
    </rPh>
    <phoneticPr fontId="2"/>
  </si>
  <si>
    <t>人　　　　　数</t>
    <rPh sb="0" eb="1">
      <t>ヒト</t>
    </rPh>
    <rPh sb="6" eb="7">
      <t>カズ</t>
    </rPh>
    <phoneticPr fontId="2"/>
  </si>
  <si>
    <t>う ち 通 年 就 労 者</t>
    <rPh sb="4" eb="5">
      <t>ツウ</t>
    </rPh>
    <rPh sb="6" eb="7">
      <t>トシ</t>
    </rPh>
    <rPh sb="8" eb="9">
      <t>シュウ</t>
    </rPh>
    <rPh sb="10" eb="11">
      <t>ロウ</t>
    </rPh>
    <rPh sb="12" eb="13">
      <t>シャ</t>
    </rPh>
    <phoneticPr fontId="2"/>
  </si>
  <si>
    <t>３０歳未満</t>
    <rPh sb="2" eb="3">
      <t>サイ</t>
    </rPh>
    <rPh sb="3" eb="5">
      <t>ミマン</t>
    </rPh>
    <phoneticPr fontId="2"/>
  </si>
  <si>
    <t>３０歳～３９歳</t>
    <rPh sb="2" eb="3">
      <t>サイ</t>
    </rPh>
    <rPh sb="6" eb="7">
      <t>サイ</t>
    </rPh>
    <phoneticPr fontId="2"/>
  </si>
  <si>
    <t>４０歳～４９歳</t>
    <rPh sb="2" eb="3">
      <t>サイ</t>
    </rPh>
    <rPh sb="6" eb="7">
      <t>サイ</t>
    </rPh>
    <phoneticPr fontId="2"/>
  </si>
  <si>
    <t>５０歳～５９歳</t>
    <rPh sb="2" eb="3">
      <t>サイ</t>
    </rPh>
    <rPh sb="6" eb="7">
      <t>サイ</t>
    </rPh>
    <phoneticPr fontId="2"/>
  </si>
  <si>
    <t>６０歳以上</t>
    <rPh sb="2" eb="3">
      <t>サイ</t>
    </rPh>
    <rPh sb="3" eb="5">
      <t>イジョウ</t>
    </rPh>
    <phoneticPr fontId="2"/>
  </si>
  <si>
    <t>合　　　計</t>
    <rPh sb="0" eb="1">
      <t>ゴウ</t>
    </rPh>
    <rPh sb="4" eb="5">
      <t>ケイ</t>
    </rPh>
    <phoneticPr fontId="2"/>
  </si>
  <si>
    <t>　　1　計画期間開始年の前年の４月１日現在の年齢で区分すること。</t>
    <phoneticPr fontId="2"/>
  </si>
  <si>
    <t>（２）　雇用管理</t>
    <rPh sb="4" eb="6">
      <t>コヨウ</t>
    </rPh>
    <rPh sb="6" eb="8">
      <t>カンリ</t>
    </rPh>
    <phoneticPr fontId="2"/>
  </si>
  <si>
    <t>ア　雇用契約の手続き</t>
    <rPh sb="2" eb="4">
      <t>コヨウ</t>
    </rPh>
    <rPh sb="4" eb="6">
      <t>ケイヤク</t>
    </rPh>
    <rPh sb="7" eb="9">
      <t>テツヅ</t>
    </rPh>
    <phoneticPr fontId="2"/>
  </si>
  <si>
    <t>区　　分</t>
    <rPh sb="0" eb="1">
      <t>ク</t>
    </rPh>
    <rPh sb="3" eb="4">
      <t>ブン</t>
    </rPh>
    <phoneticPr fontId="2"/>
  </si>
  <si>
    <t>文　　　書</t>
    <rPh sb="0" eb="1">
      <t>ブン</t>
    </rPh>
    <rPh sb="4" eb="5">
      <t>ショ</t>
    </rPh>
    <phoneticPr fontId="2"/>
  </si>
  <si>
    <t>口　　　頭</t>
    <rPh sb="0" eb="1">
      <t>クチ</t>
    </rPh>
    <rPh sb="4" eb="5">
      <t>アタマ</t>
    </rPh>
    <phoneticPr fontId="2"/>
  </si>
  <si>
    <t>常　　　用</t>
    <rPh sb="0" eb="1">
      <t>ツネ</t>
    </rPh>
    <rPh sb="4" eb="5">
      <t>ヨウ</t>
    </rPh>
    <phoneticPr fontId="2"/>
  </si>
  <si>
    <t>そ　の　他</t>
    <rPh sb="4" eb="5">
      <t>タ</t>
    </rPh>
    <phoneticPr fontId="2"/>
  </si>
  <si>
    <t>　  1　直前の事業年度の実績について記載すること。</t>
    <phoneticPr fontId="2"/>
  </si>
  <si>
    <t>　  2　文書、口頭等は、雇用契約の締結形態をいう。</t>
    <phoneticPr fontId="2"/>
  </si>
  <si>
    <t>イ　就業規則</t>
    <rPh sb="2" eb="4">
      <t>シュウギョウ</t>
    </rPh>
    <rPh sb="4" eb="6">
      <t>キソク</t>
    </rPh>
    <phoneticPr fontId="2"/>
  </si>
  <si>
    <t>区　　　　　　分</t>
    <rPh sb="0" eb="1">
      <t>ク</t>
    </rPh>
    <rPh sb="7" eb="8">
      <t>ブン</t>
    </rPh>
    <phoneticPr fontId="2"/>
  </si>
  <si>
    <t>内　　　　　　　　　　　　　　　　容</t>
    <rPh sb="0" eb="1">
      <t>ウチ</t>
    </rPh>
    <rPh sb="17" eb="18">
      <t>カタチ</t>
    </rPh>
    <phoneticPr fontId="2"/>
  </si>
  <si>
    <t>事　務　系　職　員</t>
    <rPh sb="0" eb="1">
      <t>コト</t>
    </rPh>
    <rPh sb="2" eb="3">
      <t>ツトム</t>
    </rPh>
    <rPh sb="4" eb="5">
      <t>ケイ</t>
    </rPh>
    <rPh sb="6" eb="7">
      <t>ショク</t>
    </rPh>
    <rPh sb="8" eb="9">
      <t>イン</t>
    </rPh>
    <phoneticPr fontId="2"/>
  </si>
  <si>
    <t>現　場　作　業　職　員</t>
    <rPh sb="0" eb="1">
      <t>ウツツ</t>
    </rPh>
    <rPh sb="2" eb="3">
      <t>バ</t>
    </rPh>
    <rPh sb="4" eb="5">
      <t>サク</t>
    </rPh>
    <rPh sb="6" eb="7">
      <t>ギョウ</t>
    </rPh>
    <rPh sb="8" eb="9">
      <t>ショク</t>
    </rPh>
    <rPh sb="10" eb="11">
      <t>イン</t>
    </rPh>
    <phoneticPr fontId="2"/>
  </si>
  <si>
    <t>就業規則の制定状況</t>
    <rPh sb="0" eb="2">
      <t>シュウギョウ</t>
    </rPh>
    <rPh sb="2" eb="4">
      <t>キソク</t>
    </rPh>
    <rPh sb="5" eb="7">
      <t>セイテイ</t>
    </rPh>
    <rPh sb="7" eb="9">
      <t>ジョウキョウ</t>
    </rPh>
    <phoneticPr fontId="2"/>
  </si>
  <si>
    <t>労　　働　　時　　間</t>
    <rPh sb="0" eb="1">
      <t>ロウ</t>
    </rPh>
    <rPh sb="3" eb="4">
      <t>ハタラキ</t>
    </rPh>
    <rPh sb="6" eb="7">
      <t>トキ</t>
    </rPh>
    <rPh sb="9" eb="10">
      <t>アイダ</t>
    </rPh>
    <phoneticPr fontId="2"/>
  </si>
  <si>
    <t>週休日</t>
    <rPh sb="0" eb="1">
      <t>シュウ</t>
    </rPh>
    <rPh sb="1" eb="2">
      <t>キュウ</t>
    </rPh>
    <rPh sb="2" eb="3">
      <t>ビ</t>
    </rPh>
    <phoneticPr fontId="2"/>
  </si>
  <si>
    <t>有給休暇</t>
    <rPh sb="0" eb="2">
      <t>ユウキュウ</t>
    </rPh>
    <rPh sb="2" eb="4">
      <t>キュウカ</t>
    </rPh>
    <phoneticPr fontId="2"/>
  </si>
  <si>
    <t>賃金の支払い</t>
    <rPh sb="0" eb="2">
      <t>チンギン</t>
    </rPh>
    <rPh sb="3" eb="5">
      <t>シハラ</t>
    </rPh>
    <phoneticPr fontId="2"/>
  </si>
  <si>
    <t>日給制の場合、月給制のへの移行計画</t>
    <rPh sb="0" eb="3">
      <t>ニッキュウセイ</t>
    </rPh>
    <rPh sb="4" eb="6">
      <t>バアイ</t>
    </rPh>
    <rPh sb="7" eb="10">
      <t>ゲッキュウセイ</t>
    </rPh>
    <rPh sb="13" eb="15">
      <t>イコウ</t>
    </rPh>
    <rPh sb="15" eb="17">
      <t>ケイカク</t>
    </rPh>
    <phoneticPr fontId="2"/>
  </si>
  <si>
    <t>有</t>
    <rPh sb="0" eb="1">
      <t>ア</t>
    </rPh>
    <phoneticPr fontId="2"/>
  </si>
  <si>
    <t>無</t>
    <rPh sb="0" eb="1">
      <t>ナ</t>
    </rPh>
    <phoneticPr fontId="2"/>
  </si>
  <si>
    <t>　　1　就業状況について記載すること。</t>
    <phoneticPr fontId="2"/>
  </si>
  <si>
    <t>　　2  就業規則を制定している場合には、就業規則の写しを添付すること。</t>
    <phoneticPr fontId="2"/>
  </si>
  <si>
    <t>ウ　労働安全衛生管理体制等の状況</t>
    <rPh sb="2" eb="4">
      <t>ロウドウ</t>
    </rPh>
    <rPh sb="4" eb="6">
      <t>アンゼン</t>
    </rPh>
    <rPh sb="6" eb="8">
      <t>エイセイ</t>
    </rPh>
    <rPh sb="8" eb="10">
      <t>カンリ</t>
    </rPh>
    <rPh sb="10" eb="12">
      <t>タイセイ</t>
    </rPh>
    <rPh sb="12" eb="13">
      <t>トウ</t>
    </rPh>
    <rPh sb="14" eb="16">
      <t>ジョウキョウ</t>
    </rPh>
    <phoneticPr fontId="2"/>
  </si>
  <si>
    <t>項　　　　　　目</t>
    <rPh sb="0" eb="1">
      <t>コウ</t>
    </rPh>
    <rPh sb="7" eb="8">
      <t>メ</t>
    </rPh>
    <phoneticPr fontId="2"/>
  </si>
  <si>
    <t>安全管理者・衛生管理者</t>
    <rPh sb="0" eb="2">
      <t>アンゼン</t>
    </rPh>
    <rPh sb="2" eb="5">
      <t>カンリシャ</t>
    </rPh>
    <rPh sb="6" eb="8">
      <t>エイセイ</t>
    </rPh>
    <rPh sb="8" eb="11">
      <t>カンリシャ</t>
    </rPh>
    <phoneticPr fontId="2"/>
  </si>
  <si>
    <t>安全衛生推進者の選任</t>
    <rPh sb="0" eb="2">
      <t>アンゼン</t>
    </rPh>
    <rPh sb="2" eb="4">
      <t>エイセイ</t>
    </rPh>
    <rPh sb="4" eb="7">
      <t>スイシンシャ</t>
    </rPh>
    <rPh sb="8" eb="10">
      <t>センニン</t>
    </rPh>
    <phoneticPr fontId="2"/>
  </si>
  <si>
    <t>各種作業主任者の選任</t>
    <rPh sb="0" eb="2">
      <t>カクシュ</t>
    </rPh>
    <rPh sb="2" eb="4">
      <t>サギョウ</t>
    </rPh>
    <rPh sb="4" eb="7">
      <t>シュニンシャ</t>
    </rPh>
    <rPh sb="8" eb="10">
      <t>センニン</t>
    </rPh>
    <phoneticPr fontId="2"/>
  </si>
  <si>
    <t>定期健康診断の実施</t>
    <rPh sb="0" eb="2">
      <t>テイキ</t>
    </rPh>
    <rPh sb="2" eb="4">
      <t>ケンコウ</t>
    </rPh>
    <rPh sb="4" eb="6">
      <t>シンダン</t>
    </rPh>
    <rPh sb="7" eb="9">
      <t>ジッシ</t>
    </rPh>
    <phoneticPr fontId="2"/>
  </si>
  <si>
    <t>　　1　直前の事業年度の実績について記載すること。</t>
    <phoneticPr fontId="2"/>
  </si>
  <si>
    <t>　　2　項目ごとに必ず該当する箇所に○印を記入すること。</t>
    <phoneticPr fontId="2"/>
  </si>
  <si>
    <t>　　3　作業主任者の選任等、法令等で義務づけられている項目について、法令等で定めら</t>
    <phoneticPr fontId="2"/>
  </si>
  <si>
    <t>　　　れた条件に該当するものが全くない場合には、「その他」の箇所に○印を記入すること。</t>
    <phoneticPr fontId="2"/>
  </si>
  <si>
    <t>（３）　事業内容</t>
    <rPh sb="4" eb="6">
      <t>ジギョウ</t>
    </rPh>
    <rPh sb="6" eb="8">
      <t>ナイヨウ</t>
    </rPh>
    <phoneticPr fontId="2"/>
  </si>
  <si>
    <t>ア　素材生産業実績</t>
    <rPh sb="2" eb="4">
      <t>ソザイ</t>
    </rPh>
    <rPh sb="4" eb="6">
      <t>セイサン</t>
    </rPh>
    <rPh sb="6" eb="7">
      <t>ギョウ</t>
    </rPh>
    <rPh sb="7" eb="9">
      <t>ジッセキ</t>
    </rPh>
    <phoneticPr fontId="2"/>
  </si>
  <si>
    <t>主　　　伐</t>
    <rPh sb="0" eb="1">
      <t>シュ</t>
    </rPh>
    <rPh sb="4" eb="5">
      <t>バツ</t>
    </rPh>
    <phoneticPr fontId="2"/>
  </si>
  <si>
    <t>間　　　伐</t>
    <rPh sb="0" eb="1">
      <t>アイダ</t>
    </rPh>
    <rPh sb="4" eb="5">
      <t>バツ</t>
    </rPh>
    <phoneticPr fontId="2"/>
  </si>
  <si>
    <t>売上高（万円）</t>
    <rPh sb="0" eb="1">
      <t>ウ</t>
    </rPh>
    <rPh sb="1" eb="2">
      <t>ア</t>
    </rPh>
    <rPh sb="2" eb="3">
      <t>タカ</t>
    </rPh>
    <rPh sb="4" eb="6">
      <t>マンエン</t>
    </rPh>
    <phoneticPr fontId="2"/>
  </si>
  <si>
    <t>国</t>
    <rPh sb="0" eb="1">
      <t>コク</t>
    </rPh>
    <phoneticPr fontId="2"/>
  </si>
  <si>
    <t>生産請負</t>
    <rPh sb="0" eb="2">
      <t>セイサン</t>
    </rPh>
    <rPh sb="2" eb="4">
      <t>ウケオイ</t>
    </rPh>
    <phoneticPr fontId="2"/>
  </si>
  <si>
    <t>有</t>
    <rPh sb="0" eb="1">
      <t>ユウ</t>
    </rPh>
    <phoneticPr fontId="2"/>
  </si>
  <si>
    <t>立木購入</t>
    <rPh sb="0" eb="2">
      <t>リュウボク</t>
    </rPh>
    <rPh sb="2" eb="4">
      <t>コウニュウ</t>
    </rPh>
    <phoneticPr fontId="2"/>
  </si>
  <si>
    <t>そ の 他</t>
    <rPh sb="4" eb="5">
      <t>タ</t>
    </rPh>
    <phoneticPr fontId="2"/>
  </si>
  <si>
    <t>　　1　実績数量は、直前の事業年度の実績について記載すること。</t>
    <phoneticPr fontId="2"/>
  </si>
  <si>
    <t>　　2　材積は、素材材積とし、立木購入は素材材積に換算すること。</t>
    <phoneticPr fontId="2"/>
  </si>
  <si>
    <t>　　3　民有林の立木購入には、自社山林に係る生産量を含めること。</t>
    <phoneticPr fontId="2"/>
  </si>
  <si>
    <t>イ　造林・保育事業の実績</t>
    <rPh sb="2" eb="4">
      <t>ゾウリン</t>
    </rPh>
    <rPh sb="5" eb="7">
      <t>ホイク</t>
    </rPh>
    <rPh sb="7" eb="9">
      <t>ジギョウ</t>
    </rPh>
    <rPh sb="10" eb="12">
      <t>ジッセキ</t>
    </rPh>
    <phoneticPr fontId="2"/>
  </si>
  <si>
    <t>　　　　　　　　　　　実　　　　績　　　　数　　　　量　　　　　　　　（単位：ha）</t>
    <rPh sb="11" eb="12">
      <t>ジツ</t>
    </rPh>
    <rPh sb="16" eb="17">
      <t>ツムギ</t>
    </rPh>
    <rPh sb="21" eb="22">
      <t>カズ</t>
    </rPh>
    <rPh sb="26" eb="27">
      <t>リョウ</t>
    </rPh>
    <rPh sb="36" eb="38">
      <t>タンイ</t>
    </rPh>
    <phoneticPr fontId="2"/>
  </si>
  <si>
    <t>人　工　林　施　業</t>
    <rPh sb="0" eb="1">
      <t>ヒト</t>
    </rPh>
    <rPh sb="2" eb="3">
      <t>コウ</t>
    </rPh>
    <rPh sb="4" eb="5">
      <t>ハヤシ</t>
    </rPh>
    <rPh sb="6" eb="7">
      <t>シ</t>
    </rPh>
    <rPh sb="8" eb="9">
      <t>ギョウ</t>
    </rPh>
    <phoneticPr fontId="2"/>
  </si>
  <si>
    <t>天　然　林　施　業</t>
    <rPh sb="0" eb="1">
      <t>テン</t>
    </rPh>
    <rPh sb="2" eb="3">
      <t>ゼン</t>
    </rPh>
    <rPh sb="4" eb="5">
      <t>ハヤシ</t>
    </rPh>
    <rPh sb="6" eb="7">
      <t>シ</t>
    </rPh>
    <rPh sb="8" eb="9">
      <t>ギョウ</t>
    </rPh>
    <phoneticPr fontId="2"/>
  </si>
  <si>
    <t>取扱高（万円）</t>
    <rPh sb="0" eb="1">
      <t>ト</t>
    </rPh>
    <rPh sb="1" eb="2">
      <t>アツカ</t>
    </rPh>
    <rPh sb="2" eb="3">
      <t>タカ</t>
    </rPh>
    <rPh sb="4" eb="6">
      <t>マンエン</t>
    </rPh>
    <phoneticPr fontId="2"/>
  </si>
  <si>
    <t>地拵え</t>
    <rPh sb="0" eb="1">
      <t>チ</t>
    </rPh>
    <rPh sb="1" eb="2">
      <t>コシラ</t>
    </rPh>
    <phoneticPr fontId="2"/>
  </si>
  <si>
    <t>植　付</t>
    <rPh sb="0" eb="1">
      <t>ウ</t>
    </rPh>
    <rPh sb="2" eb="3">
      <t>ツ</t>
    </rPh>
    <phoneticPr fontId="2"/>
  </si>
  <si>
    <t>下　刈</t>
    <rPh sb="0" eb="1">
      <t>シタ</t>
    </rPh>
    <rPh sb="2" eb="3">
      <t>カリ</t>
    </rPh>
    <phoneticPr fontId="2"/>
  </si>
  <si>
    <t>除　伐</t>
    <rPh sb="0" eb="1">
      <t>ジョ</t>
    </rPh>
    <rPh sb="2" eb="3">
      <t>バツ</t>
    </rPh>
    <phoneticPr fontId="2"/>
  </si>
  <si>
    <t>枝打ち</t>
    <rPh sb="0" eb="2">
      <t>エダウ</t>
    </rPh>
    <phoneticPr fontId="2"/>
  </si>
  <si>
    <t>間　伐</t>
    <rPh sb="0" eb="1">
      <t>アイダ</t>
    </rPh>
    <rPh sb="2" eb="3">
      <t>バツ</t>
    </rPh>
    <phoneticPr fontId="2"/>
  </si>
  <si>
    <t>　　2　民有林の実績数量には、自社山林に係る事業量を含めること。</t>
    <phoneticPr fontId="2"/>
  </si>
  <si>
    <t>ウ　素材生産業及び造林業以外の事業実績</t>
    <rPh sb="2" eb="4">
      <t>ソザイ</t>
    </rPh>
    <rPh sb="4" eb="6">
      <t>セイサン</t>
    </rPh>
    <rPh sb="6" eb="7">
      <t>ギョウ</t>
    </rPh>
    <rPh sb="7" eb="8">
      <t>オヨ</t>
    </rPh>
    <rPh sb="9" eb="11">
      <t>ゾウリン</t>
    </rPh>
    <rPh sb="11" eb="12">
      <t>ギョウ</t>
    </rPh>
    <rPh sb="12" eb="14">
      <t>イガイ</t>
    </rPh>
    <rPh sb="15" eb="17">
      <t>ジギョウ</t>
    </rPh>
    <rPh sb="17" eb="19">
      <t>ジッセキ</t>
    </rPh>
    <phoneticPr fontId="2"/>
  </si>
  <si>
    <t>区　　　分</t>
    <rPh sb="0" eb="1">
      <t>ク</t>
    </rPh>
    <rPh sb="4" eb="5">
      <t>ブン</t>
    </rPh>
    <phoneticPr fontId="2"/>
  </si>
  <si>
    <t>事　業　種　類</t>
    <rPh sb="0" eb="1">
      <t>コト</t>
    </rPh>
    <rPh sb="2" eb="3">
      <t>ギョウ</t>
    </rPh>
    <rPh sb="4" eb="5">
      <t>タネ</t>
    </rPh>
    <rPh sb="6" eb="7">
      <t>タグイ</t>
    </rPh>
    <phoneticPr fontId="2"/>
  </si>
  <si>
    <t>事　業　量</t>
    <rPh sb="0" eb="1">
      <t>コト</t>
    </rPh>
    <rPh sb="2" eb="3">
      <t>ギョウ</t>
    </rPh>
    <rPh sb="4" eb="5">
      <t>リョウ</t>
    </rPh>
    <phoneticPr fontId="2"/>
  </si>
  <si>
    <t>林業関係</t>
    <rPh sb="0" eb="2">
      <t>リンギョウ</t>
    </rPh>
    <rPh sb="2" eb="4">
      <t>カンケイ</t>
    </rPh>
    <phoneticPr fontId="2"/>
  </si>
  <si>
    <t>林業関係以外</t>
    <rPh sb="0" eb="2">
      <t>リンギョウ</t>
    </rPh>
    <rPh sb="2" eb="4">
      <t>カンケイ</t>
    </rPh>
    <rPh sb="4" eb="6">
      <t>イガイ</t>
    </rPh>
    <phoneticPr fontId="2"/>
  </si>
  <si>
    <t>　　1　事業実績は、直前の事業年度の実績について記載すること。</t>
    <phoneticPr fontId="2"/>
  </si>
  <si>
    <t>　　2　林業関係には、素材生産業及び造林業以外の林業及び木材木製品製造業並びに土</t>
    <phoneticPr fontId="2"/>
  </si>
  <si>
    <t>　　　木業のうち治山、林道の施工に係る部分及び緑化・造園業について記載すること。</t>
    <rPh sb="3" eb="4">
      <t>ボク</t>
    </rPh>
    <rPh sb="4" eb="5">
      <t>ギョウ</t>
    </rPh>
    <phoneticPr fontId="2"/>
  </si>
  <si>
    <t>　　3　事業種類は、原則として、製材業、木材流通業等産業分類に従い区分すること。</t>
    <phoneticPr fontId="2"/>
  </si>
  <si>
    <r>
      <t>(</t>
    </r>
    <r>
      <rPr>
        <sz val="11"/>
        <rFont val="ＭＳ Ｐゴシック"/>
        <family val="3"/>
        <charset val="128"/>
      </rPr>
      <t>ア）　貸借対照表</t>
    </r>
    <rPh sb="4" eb="6">
      <t>タイシャク</t>
    </rPh>
    <rPh sb="6" eb="9">
      <t>タイショウヒョウ</t>
    </rPh>
    <phoneticPr fontId="2"/>
  </si>
  <si>
    <r>
      <t>　　　　　　　　　　　実　　　　績　　　　数　　　　量　　　　　　　　（単位：ｍ</t>
    </r>
    <r>
      <rPr>
        <vertAlign val="superscript"/>
        <sz val="8"/>
        <rFont val="ＭＳ Ｐゴシック"/>
        <family val="3"/>
        <charset val="128"/>
      </rPr>
      <t>3</t>
    </r>
    <r>
      <rPr>
        <sz val="11"/>
        <rFont val="ＭＳ Ｐゴシック"/>
        <family val="3"/>
        <charset val="128"/>
      </rPr>
      <t>）</t>
    </r>
    <rPh sb="11" eb="12">
      <t>ジツ</t>
    </rPh>
    <rPh sb="16" eb="17">
      <t>ツムギ</t>
    </rPh>
    <rPh sb="21" eb="22">
      <t>カズ</t>
    </rPh>
    <rPh sb="26" eb="27">
      <t>リョウ</t>
    </rPh>
    <rPh sb="36" eb="38">
      <t>タンイ</t>
    </rPh>
    <phoneticPr fontId="2"/>
  </si>
  <si>
    <t>５　事業主の雇用管理及び事業の現状</t>
    <phoneticPr fontId="2"/>
  </si>
  <si>
    <t>所在地</t>
    <rPh sb="0" eb="3">
      <t>ショザイチ</t>
    </rPh>
    <phoneticPr fontId="3"/>
  </si>
  <si>
    <t>商号又は名称</t>
    <rPh sb="0" eb="2">
      <t>ショウゴウ</t>
    </rPh>
    <rPh sb="2" eb="3">
      <t>マタ</t>
    </rPh>
    <rPh sb="4" eb="6">
      <t>メイショウ</t>
    </rPh>
    <phoneticPr fontId="3"/>
  </si>
  <si>
    <t>代表者氏名</t>
    <rPh sb="0" eb="3">
      <t>ダイヒョウシャ</t>
    </rPh>
    <rPh sb="3" eb="5">
      <t>シメイ</t>
    </rPh>
    <phoneticPr fontId="3"/>
  </si>
  <si>
    <t>計画期間</t>
    <rPh sb="0" eb="2">
      <t>ケイカク</t>
    </rPh>
    <rPh sb="2" eb="4">
      <t>キカン</t>
    </rPh>
    <phoneticPr fontId="3"/>
  </si>
  <si>
    <t>月</t>
    <rPh sb="0" eb="1">
      <t>ガツ</t>
    </rPh>
    <phoneticPr fontId="3"/>
  </si>
  <si>
    <t>至</t>
    <rPh sb="0" eb="1">
      <t>イタ</t>
    </rPh>
    <phoneticPr fontId="3"/>
  </si>
  <si>
    <t>画</t>
    <rPh sb="0" eb="1">
      <t>ガ</t>
    </rPh>
    <phoneticPr fontId="3"/>
  </si>
  <si>
    <t>策</t>
    <rPh sb="0" eb="1">
      <t>サク</t>
    </rPh>
    <phoneticPr fontId="3"/>
  </si>
  <si>
    <t>概</t>
    <rPh sb="0" eb="1">
      <t>オオムネ</t>
    </rPh>
    <phoneticPr fontId="2"/>
  </si>
  <si>
    <t>（５）主な業務内容</t>
    <rPh sb="3" eb="4">
      <t>オモ</t>
    </rPh>
    <rPh sb="5" eb="7">
      <t>ギョウム</t>
    </rPh>
    <rPh sb="7" eb="9">
      <t>ナイヨウ</t>
    </rPh>
    <phoneticPr fontId="3"/>
  </si>
  <si>
    <t>（７）設立年月日</t>
    <rPh sb="3" eb="5">
      <t>セツリツ</t>
    </rPh>
    <rPh sb="5" eb="8">
      <t>ネンガッピ</t>
    </rPh>
    <phoneticPr fontId="3"/>
  </si>
  <si>
    <t>（１）名称</t>
    <rPh sb="3" eb="4">
      <t>メイ</t>
    </rPh>
    <rPh sb="4" eb="5">
      <t>ショウ</t>
    </rPh>
    <phoneticPr fontId="3"/>
  </si>
  <si>
    <t>（２）代表者氏名</t>
    <rPh sb="3" eb="4">
      <t>ダイ</t>
    </rPh>
    <rPh sb="4" eb="5">
      <t>ヒョウ</t>
    </rPh>
    <rPh sb="5" eb="6">
      <t>モノ</t>
    </rPh>
    <rPh sb="6" eb="7">
      <t>シ</t>
    </rPh>
    <rPh sb="7" eb="8">
      <t>メイ</t>
    </rPh>
    <phoneticPr fontId="3"/>
  </si>
  <si>
    <t>（３）所在地</t>
    <rPh sb="3" eb="4">
      <t>ショ</t>
    </rPh>
    <rPh sb="4" eb="5">
      <t>ザイ</t>
    </rPh>
    <rPh sb="5" eb="6">
      <t>チ</t>
    </rPh>
    <phoneticPr fontId="3"/>
  </si>
  <si>
    <t>（４）電話番号</t>
    <rPh sb="3" eb="4">
      <t>デン</t>
    </rPh>
    <rPh sb="4" eb="5">
      <t>ハナシ</t>
    </rPh>
    <rPh sb="5" eb="6">
      <t>バン</t>
    </rPh>
    <rPh sb="6" eb="7">
      <t>ゴウ</t>
    </rPh>
    <phoneticPr fontId="3"/>
  </si>
  <si>
    <t>（６）資本金
　　（出資金）</t>
    <rPh sb="3" eb="6">
      <t>シホンキン</t>
    </rPh>
    <rPh sb="10" eb="13">
      <t>シュッシキン</t>
    </rPh>
    <phoneticPr fontId="3"/>
  </si>
  <si>
    <t>〒</t>
    <phoneticPr fontId="3"/>
  </si>
  <si>
    <t>－</t>
    <phoneticPr fontId="3"/>
  </si>
  <si>
    <t>造林・保育</t>
    <rPh sb="0" eb="2">
      <t>ゾウリン</t>
    </rPh>
    <rPh sb="3" eb="5">
      <t>ホイク</t>
    </rPh>
    <phoneticPr fontId="3"/>
  </si>
  <si>
    <t>素材生産</t>
    <rPh sb="0" eb="2">
      <t>ソザイ</t>
    </rPh>
    <rPh sb="2" eb="4">
      <t>セイサン</t>
    </rPh>
    <phoneticPr fontId="3"/>
  </si>
  <si>
    <t>重機・運送</t>
    <rPh sb="0" eb="2">
      <t>ジュウキ</t>
    </rPh>
    <rPh sb="3" eb="5">
      <t>ウンソウ</t>
    </rPh>
    <phoneticPr fontId="3"/>
  </si>
  <si>
    <t>事　　　務</t>
    <rPh sb="0" eb="1">
      <t>コト</t>
    </rPh>
    <rPh sb="4" eb="5">
      <t>ム</t>
    </rPh>
    <phoneticPr fontId="3"/>
  </si>
  <si>
    <t>　</t>
    <phoneticPr fontId="3"/>
  </si>
  <si>
    <t>合　　　計</t>
    <rPh sb="0" eb="1">
      <t>ゴウ</t>
    </rPh>
    <rPh sb="4" eb="5">
      <t>ケイ</t>
    </rPh>
    <phoneticPr fontId="3"/>
  </si>
  <si>
    <t>造林面積</t>
    <rPh sb="0" eb="2">
      <t>ゾウリン</t>
    </rPh>
    <rPh sb="2" eb="4">
      <t>メンセキ</t>
    </rPh>
    <phoneticPr fontId="3"/>
  </si>
  <si>
    <t>保育面積</t>
    <rPh sb="0" eb="2">
      <t>ホイク</t>
    </rPh>
    <rPh sb="2" eb="4">
      <t>メンセキ</t>
    </rPh>
    <phoneticPr fontId="3"/>
  </si>
  <si>
    <t>素材生産量
（㎥）</t>
    <rPh sb="0" eb="2">
      <t>ソザイ</t>
    </rPh>
    <rPh sb="2" eb="4">
      <t>セイサン</t>
    </rPh>
    <rPh sb="4" eb="5">
      <t>リョウ</t>
    </rPh>
    <phoneticPr fontId="3"/>
  </si>
  <si>
    <t>ha</t>
    <phoneticPr fontId="3"/>
  </si>
  <si>
    <t>㎥</t>
    <phoneticPr fontId="3"/>
  </si>
  <si>
    <t>針葉樹</t>
    <rPh sb="0" eb="3">
      <t>シンヨウジュ</t>
    </rPh>
    <phoneticPr fontId="3"/>
  </si>
  <si>
    <t>広葉樹</t>
    <rPh sb="0" eb="3">
      <t>コウヨウジュ</t>
    </rPh>
    <phoneticPr fontId="3"/>
  </si>
  <si>
    <t>７</t>
    <phoneticPr fontId="3"/>
  </si>
  <si>
    <t>登</t>
    <rPh sb="0" eb="1">
      <t>ノボル</t>
    </rPh>
    <phoneticPr fontId="3"/>
  </si>
  <si>
    <t>明</t>
    <rPh sb="0" eb="1">
      <t>アカ</t>
    </rPh>
    <phoneticPr fontId="3"/>
  </si>
  <si>
    <t>納</t>
    <rPh sb="0" eb="1">
      <t>オサム</t>
    </rPh>
    <phoneticPr fontId="3"/>
  </si>
  <si>
    <t>税</t>
    <rPh sb="0" eb="1">
      <t>ゼイ</t>
    </rPh>
    <phoneticPr fontId="3"/>
  </si>
  <si>
    <t>引</t>
    <rPh sb="0" eb="1">
      <t>ヒ</t>
    </rPh>
    <phoneticPr fontId="3"/>
  </si>
  <si>
    <t>銀</t>
    <rPh sb="0" eb="1">
      <t>ギン</t>
    </rPh>
    <phoneticPr fontId="3"/>
  </si>
  <si>
    <t>行</t>
    <rPh sb="0" eb="1">
      <t>イ</t>
    </rPh>
    <phoneticPr fontId="3"/>
  </si>
  <si>
    <t>名</t>
    <rPh sb="0" eb="1">
      <t>ナ</t>
    </rPh>
    <phoneticPr fontId="2"/>
  </si>
  <si>
    <t>営</t>
    <rPh sb="0" eb="1">
      <t>イトナ</t>
    </rPh>
    <phoneticPr fontId="3"/>
  </si>
  <si>
    <t>ま</t>
    <phoneticPr fontId="3"/>
  </si>
  <si>
    <t>道</t>
    <rPh sb="0" eb="1">
      <t>ミチ</t>
    </rPh>
    <phoneticPr fontId="3"/>
  </si>
  <si>
    <t>申請日現在の概要を記載すること。ただし、（９）の取扱実績は直前の事業年度の実績とする。</t>
    <phoneticPr fontId="2"/>
  </si>
  <si>
    <t>添</t>
    <rPh sb="0" eb="1">
      <t>ゾ</t>
    </rPh>
    <phoneticPr fontId="3"/>
  </si>
  <si>
    <t>申</t>
    <rPh sb="0" eb="1">
      <t>モウ</t>
    </rPh>
    <phoneticPr fontId="3"/>
  </si>
  <si>
    <t>請</t>
    <rPh sb="0" eb="1">
      <t>ショウ</t>
    </rPh>
    <phoneticPr fontId="3"/>
  </si>
  <si>
    <t>　　　　　　費　　　　　　　　　　　　用　　　　　　(千円）</t>
    <rPh sb="6" eb="7">
      <t>ヒ</t>
    </rPh>
    <rPh sb="19" eb="20">
      <t>ヨウ</t>
    </rPh>
    <rPh sb="27" eb="29">
      <t>センエン</t>
    </rPh>
    <phoneticPr fontId="2"/>
  </si>
  <si>
    <t>　　2　合計は、２の（２）のアの（イ）の現場作業職員数の合計に合致すること。</t>
    <phoneticPr fontId="2"/>
  </si>
  <si>
    <t>　  3　雇用期間の区分は、２の（２）のアの（イ）の区分と同じにすること。</t>
    <phoneticPr fontId="2"/>
  </si>
  <si>
    <t>高年齢者の雇用</t>
    <rPh sb="0" eb="3">
      <t>コウネンレイ</t>
    </rPh>
    <rPh sb="3" eb="4">
      <t>シャ</t>
    </rPh>
    <rPh sb="5" eb="7">
      <t>コヨウ</t>
    </rPh>
    <phoneticPr fontId="2"/>
  </si>
  <si>
    <t>選任又は実施の有無</t>
    <rPh sb="0" eb="2">
      <t>センニン</t>
    </rPh>
    <rPh sb="2" eb="3">
      <t>マタ</t>
    </rPh>
    <rPh sb="4" eb="6">
      <t>ジッシ</t>
    </rPh>
    <rPh sb="7" eb="9">
      <t>ウム</t>
    </rPh>
    <phoneticPr fontId="8"/>
  </si>
  <si>
    <t>架線作業主任者</t>
    <rPh sb="0" eb="2">
      <t>カセン</t>
    </rPh>
    <rPh sb="2" eb="4">
      <t>サギョウ</t>
    </rPh>
    <rPh sb="4" eb="7">
      <t>シュニンシャ</t>
    </rPh>
    <phoneticPr fontId="8"/>
  </si>
  <si>
    <t>はい作業主任者</t>
    <rPh sb="2" eb="4">
      <t>サギョウ</t>
    </rPh>
    <rPh sb="4" eb="7">
      <t>シュニンシャ</t>
    </rPh>
    <phoneticPr fontId="8"/>
  </si>
  <si>
    <t>備　　　　　考</t>
    <rPh sb="0" eb="1">
      <t>ソノオ</t>
    </rPh>
    <rPh sb="6" eb="7">
      <t>コウ</t>
    </rPh>
    <phoneticPr fontId="8"/>
  </si>
  <si>
    <t>様式2</t>
    <rPh sb="0" eb="2">
      <t>ヨウシキ</t>
    </rPh>
    <phoneticPr fontId="9"/>
  </si>
  <si>
    <t>申請者</t>
    <rPh sb="0" eb="3">
      <t>シンセイシャ</t>
    </rPh>
    <phoneticPr fontId="9"/>
  </si>
  <si>
    <t>所在地</t>
    <rPh sb="0" eb="3">
      <t>ショザイチ</t>
    </rPh>
    <phoneticPr fontId="9"/>
  </si>
  <si>
    <t>代表者氏名</t>
    <rPh sb="0" eb="3">
      <t>ダイヒョウシャ</t>
    </rPh>
    <rPh sb="3" eb="5">
      <t>シメイ</t>
    </rPh>
    <phoneticPr fontId="9"/>
  </si>
  <si>
    <t>労働環境の改善、募集方法の改善その他の雇用管理の改善及び森林施業の機械
化その他の事業の合理化を一体的に図るために必要な措置についての計画書</t>
    <rPh sb="0" eb="2">
      <t>ロウドウ</t>
    </rPh>
    <rPh sb="2" eb="4">
      <t>カンキョウ</t>
    </rPh>
    <rPh sb="5" eb="7">
      <t>カイゼン</t>
    </rPh>
    <rPh sb="8" eb="10">
      <t>ボシュウ</t>
    </rPh>
    <rPh sb="10" eb="12">
      <t>ホウホウ</t>
    </rPh>
    <rPh sb="13" eb="15">
      <t>カイゼン</t>
    </rPh>
    <rPh sb="17" eb="18">
      <t>タ</t>
    </rPh>
    <rPh sb="19" eb="21">
      <t>コヨウ</t>
    </rPh>
    <rPh sb="21" eb="23">
      <t>カンリ</t>
    </rPh>
    <rPh sb="24" eb="26">
      <t>カイゼン</t>
    </rPh>
    <rPh sb="26" eb="27">
      <t>オヨ</t>
    </rPh>
    <rPh sb="28" eb="30">
      <t>シンリン</t>
    </rPh>
    <rPh sb="30" eb="32">
      <t>セギョウ</t>
    </rPh>
    <rPh sb="33" eb="35">
      <t>キカイ</t>
    </rPh>
    <rPh sb="36" eb="37">
      <t>カ</t>
    </rPh>
    <rPh sb="39" eb="40">
      <t>タ</t>
    </rPh>
    <rPh sb="41" eb="43">
      <t>ジギョウ</t>
    </rPh>
    <rPh sb="44" eb="47">
      <t>ゴウリカ</t>
    </rPh>
    <rPh sb="48" eb="51">
      <t>イッタイテキ</t>
    </rPh>
    <rPh sb="52" eb="53">
      <t>ハカ</t>
    </rPh>
    <rPh sb="57" eb="59">
      <t>ヒツヨウ</t>
    </rPh>
    <rPh sb="60" eb="62">
      <t>ソチ</t>
    </rPh>
    <rPh sb="67" eb="70">
      <t>ケイカクショ</t>
    </rPh>
    <phoneticPr fontId="9"/>
  </si>
  <si>
    <t>（★登記上の会社設立年月日）</t>
    <rPh sb="2" eb="5">
      <t>トウキジョウ</t>
    </rPh>
    <rPh sb="6" eb="8">
      <t>カイシャ</t>
    </rPh>
    <rPh sb="8" eb="10">
      <t>セツリツ</t>
    </rPh>
    <rPh sb="10" eb="13">
      <t>ネンガッピ</t>
    </rPh>
    <phoneticPr fontId="3"/>
  </si>
  <si>
    <t>○○</t>
    <phoneticPr fontId="3"/>
  </si>
  <si>
    <t>　０５５－１１１－２２２２</t>
    <phoneticPr fontId="3"/>
  </si>
  <si>
    <t>そ　の　他
( 特殊伐採 )</t>
    <rPh sb="4" eb="5">
      <t>タ</t>
    </rPh>
    <rPh sb="8" eb="10">
      <t>トクシュ</t>
    </rPh>
    <rPh sb="10" eb="12">
      <t>バッサイ</t>
    </rPh>
    <phoneticPr fontId="3"/>
  </si>
  <si>
    <t>山梨中央銀行</t>
    <rPh sb="0" eb="2">
      <t>ヤマナシ</t>
    </rPh>
    <rPh sb="2" eb="4">
      <t>チュウオウ</t>
    </rPh>
    <rPh sb="4" eb="6">
      <t>ギンコウ</t>
    </rPh>
    <phoneticPr fontId="3"/>
  </si>
  <si>
    <t>東京都</t>
    <rPh sb="0" eb="3">
      <t>トウキョウト</t>
    </rPh>
    <phoneticPr fontId="3"/>
  </si>
  <si>
    <t>甲府市丸の内1丁目○－○</t>
    <rPh sb="0" eb="3">
      <t>コウフシ</t>
    </rPh>
    <rPh sb="3" eb="4">
      <t>マル</t>
    </rPh>
    <rPh sb="5" eb="6">
      <t>ウチ</t>
    </rPh>
    <rPh sb="7" eb="9">
      <t>チョウメ</t>
    </rPh>
    <phoneticPr fontId="3"/>
  </si>
  <si>
    <t>有限会社　○○林業</t>
    <rPh sb="0" eb="4">
      <t>ユウゲンガイシャ</t>
    </rPh>
    <rPh sb="7" eb="9">
      <t>リンギョウ</t>
    </rPh>
    <phoneticPr fontId="3"/>
  </si>
  <si>
    <t>代表取締役　山梨　太郎</t>
    <rPh sb="0" eb="2">
      <t>ダイヒョウ</t>
    </rPh>
    <rPh sb="2" eb="5">
      <t>トリシマリヤク</t>
    </rPh>
    <rPh sb="6" eb="8">
      <t>ヤマナシ</t>
    </rPh>
    <rPh sb="9" eb="11">
      <t>タロウ</t>
    </rPh>
    <phoneticPr fontId="3"/>
  </si>
  <si>
    <t>甲府市丸の内○○○○</t>
    <rPh sb="0" eb="3">
      <t>コウフシ</t>
    </rPh>
    <rPh sb="3" eb="4">
      <t>マル</t>
    </rPh>
    <rPh sb="5" eb="6">
      <t>ウチ</t>
    </rPh>
    <phoneticPr fontId="9"/>
  </si>
  <si>
    <t>商号又は名称　　有限会社　○○林業</t>
    <rPh sb="0" eb="2">
      <t>ショウゴウ</t>
    </rPh>
    <rPh sb="2" eb="3">
      <t>マタ</t>
    </rPh>
    <rPh sb="4" eb="6">
      <t>メイショウ</t>
    </rPh>
    <rPh sb="8" eb="12">
      <t>ユウゲンガイシャ</t>
    </rPh>
    <rPh sb="15" eb="17">
      <t>リンギョウ</t>
    </rPh>
    <phoneticPr fontId="9"/>
  </si>
  <si>
    <t>　代表取締役　山梨　太郎</t>
    <rPh sb="1" eb="3">
      <t>ダイヒョウ</t>
    </rPh>
    <rPh sb="3" eb="6">
      <t>トリシマリヤク</t>
    </rPh>
    <rPh sb="7" eb="9">
      <t>ヤマナシ</t>
    </rPh>
    <rPh sb="10" eb="12">
      <t>タロウ</t>
    </rPh>
    <phoneticPr fontId="9"/>
  </si>
  <si>
    <t>△△県　△△市　△△町</t>
    <rPh sb="2" eb="3">
      <t>ケン</t>
    </rPh>
    <rPh sb="6" eb="7">
      <t>シ</t>
    </rPh>
    <rPh sb="10" eb="11">
      <t>チョウ</t>
    </rPh>
    <phoneticPr fontId="8"/>
  </si>
  <si>
    <t>作業道開設　等</t>
    <rPh sb="0" eb="3">
      <t>サギョウドウ</t>
    </rPh>
    <rPh sb="3" eb="5">
      <t>カイセツ</t>
    </rPh>
    <rPh sb="6" eb="7">
      <t>トウ</t>
    </rPh>
    <phoneticPr fontId="8"/>
  </si>
  <si>
    <t>山梨県　甲州市</t>
    <rPh sb="0" eb="2">
      <t>ヤマナシ</t>
    </rPh>
    <rPh sb="2" eb="3">
      <t>ケン</t>
    </rPh>
    <rPh sb="4" eb="6">
      <t>コウシュウ</t>
    </rPh>
    <rPh sb="6" eb="7">
      <t>シ</t>
    </rPh>
    <phoneticPr fontId="8"/>
  </si>
  <si>
    <t>東京都の一部</t>
    <rPh sb="0" eb="3">
      <t>トウキョウト</t>
    </rPh>
    <rPh sb="4" eb="6">
      <t>イチブ</t>
    </rPh>
    <phoneticPr fontId="8"/>
  </si>
  <si>
    <t>有り</t>
  </si>
  <si>
    <t>(有)○○林業</t>
    <rPh sb="0" eb="3">
      <t>ユウ</t>
    </rPh>
    <rPh sb="5" eb="7">
      <t>リンギョウ</t>
    </rPh>
    <phoneticPr fontId="8"/>
  </si>
  <si>
    <t>○</t>
  </si>
  <si>
    <t>m3（</t>
    <phoneticPr fontId="3"/>
  </si>
  <si>
    <t>特殊伐採事業</t>
    <rPh sb="0" eb="2">
      <t>トクシュ</t>
    </rPh>
    <rPh sb="2" eb="4">
      <t>バッサイ</t>
    </rPh>
    <rPh sb="4" eb="6">
      <t>ジギョウ</t>
    </rPh>
    <phoneticPr fontId="8"/>
  </si>
  <si>
    <t>1,470m3</t>
    <phoneticPr fontId="8"/>
  </si>
  <si>
    <t>m（</t>
    <phoneticPr fontId="3"/>
  </si>
  <si>
    <t>※所有1台、レンタル1台</t>
    <rPh sb="1" eb="3">
      <t>ショユウ</t>
    </rPh>
    <rPh sb="4" eb="5">
      <t>ダイ</t>
    </rPh>
    <rPh sb="11" eb="12">
      <t>ダイ</t>
    </rPh>
    <phoneticPr fontId="8"/>
  </si>
  <si>
    <t>※適宜追加記入</t>
    <rPh sb="1" eb="3">
      <t>テキギ</t>
    </rPh>
    <rPh sb="3" eb="5">
      <t>ツイカ</t>
    </rPh>
    <rPh sb="5" eb="7">
      <t>キニュウ</t>
    </rPh>
    <phoneticPr fontId="8"/>
  </si>
  <si>
    <t>(株)○○造林と合併　</t>
    <rPh sb="0" eb="3">
      <t>カブ</t>
    </rPh>
    <rPh sb="5" eb="7">
      <t>ゾウリン</t>
    </rPh>
    <rPh sb="8" eb="10">
      <t>ガッペイ</t>
    </rPh>
    <phoneticPr fontId="8"/>
  </si>
  <si>
    <t>短期　1,000　　長期　2,000　（銀行融資）</t>
    <rPh sb="0" eb="2">
      <t>タンキ</t>
    </rPh>
    <rPh sb="10" eb="12">
      <t>チョウキ</t>
    </rPh>
    <rPh sb="20" eb="22">
      <t>ギンコウ</t>
    </rPh>
    <rPh sb="22" eb="24">
      <t>ユウシ</t>
    </rPh>
    <phoneticPr fontId="8"/>
  </si>
  <si>
    <t>(例)林業･木材産業改善資金</t>
    <rPh sb="1" eb="2">
      <t>レイ</t>
    </rPh>
    <rPh sb="3" eb="5">
      <t>リンギョウ</t>
    </rPh>
    <rPh sb="6" eb="8">
      <t>モクザイ</t>
    </rPh>
    <rPh sb="8" eb="10">
      <t>サンギョウ</t>
    </rPh>
    <rPh sb="10" eb="12">
      <t>カイゼン</t>
    </rPh>
    <rPh sb="12" eb="14">
      <t>シキン</t>
    </rPh>
    <phoneticPr fontId="8"/>
  </si>
  <si>
    <t>(例)他養成中2名</t>
    <rPh sb="1" eb="2">
      <t>レイ</t>
    </rPh>
    <rPh sb="3" eb="4">
      <t>ホカ</t>
    </rPh>
    <rPh sb="4" eb="6">
      <t>ヨウセイ</t>
    </rPh>
    <rPh sb="6" eb="7">
      <t>チュウ</t>
    </rPh>
    <rPh sb="8" eb="9">
      <t>メイ</t>
    </rPh>
    <phoneticPr fontId="8"/>
  </si>
  <si>
    <t>(例)株式会社化に取り組む</t>
    <rPh sb="1" eb="2">
      <t>レイ</t>
    </rPh>
    <rPh sb="3" eb="7">
      <t>カブシキガイシャ</t>
    </rPh>
    <rPh sb="7" eb="8">
      <t>カ</t>
    </rPh>
    <rPh sb="9" eb="10">
      <t>ト</t>
    </rPh>
    <rPh sb="11" eb="12">
      <t>ク</t>
    </rPh>
    <phoneticPr fontId="8"/>
  </si>
  <si>
    <t>3年以内</t>
    <rPh sb="1" eb="2">
      <t>ネン</t>
    </rPh>
    <rPh sb="2" eb="4">
      <t>イナイ</t>
    </rPh>
    <phoneticPr fontId="8"/>
  </si>
  <si>
    <t>(例)近隣の林業会社と民有林事業の共同化を図る</t>
    <rPh sb="1" eb="2">
      <t>レイ</t>
    </rPh>
    <rPh sb="3" eb="5">
      <t>キンリン</t>
    </rPh>
    <rPh sb="6" eb="8">
      <t>リンギョウ</t>
    </rPh>
    <rPh sb="8" eb="10">
      <t>ガイシャ</t>
    </rPh>
    <rPh sb="11" eb="14">
      <t>ミンユウリン</t>
    </rPh>
    <rPh sb="14" eb="16">
      <t>ジギョウ</t>
    </rPh>
    <rPh sb="17" eb="19">
      <t>キョウドウ</t>
    </rPh>
    <rPh sb="19" eb="20">
      <t>カ</t>
    </rPh>
    <rPh sb="21" eb="22">
      <t>ハカ</t>
    </rPh>
    <phoneticPr fontId="8"/>
  </si>
  <si>
    <t>5年以内</t>
    <rPh sb="1" eb="2">
      <t>ネン</t>
    </rPh>
    <rPh sb="2" eb="4">
      <t>イナイ</t>
    </rPh>
    <phoneticPr fontId="8"/>
  </si>
  <si>
    <t>通年雇用労働者の増加</t>
    <rPh sb="0" eb="2">
      <t>ツウネン</t>
    </rPh>
    <rPh sb="2" eb="4">
      <t>コヨウ</t>
    </rPh>
    <rPh sb="4" eb="7">
      <t>ロウドウシャ</t>
    </rPh>
    <rPh sb="8" eb="10">
      <t>ゾウカ</t>
    </rPh>
    <phoneticPr fontId="8"/>
  </si>
  <si>
    <t>除伐</t>
    <rPh sb="0" eb="2">
      <t>ジョバツ</t>
    </rPh>
    <phoneticPr fontId="8"/>
  </si>
  <si>
    <t>　  4　合計は、２の（２）のアの（イ）に一致する。</t>
    <phoneticPr fontId="2"/>
  </si>
  <si>
    <t>有</t>
    <rPh sb="0" eb="1">
      <t>ア</t>
    </rPh>
    <phoneticPr fontId="8"/>
  </si>
  <si>
    <t>７ｈ／日</t>
    <rPh sb="3" eb="4">
      <t>ニチ</t>
    </rPh>
    <phoneticPr fontId="8"/>
  </si>
  <si>
    <t>月給制</t>
    <rPh sb="0" eb="3">
      <t>ゲッキュウセイ</t>
    </rPh>
    <phoneticPr fontId="8"/>
  </si>
  <si>
    <t>(例)　継続雇用制の導入</t>
    <rPh sb="1" eb="2">
      <t>レイ</t>
    </rPh>
    <rPh sb="4" eb="6">
      <t>ケイゾク</t>
    </rPh>
    <rPh sb="6" eb="9">
      <t>コヨウセイ</t>
    </rPh>
    <rPh sb="10" eb="12">
      <t>ドウニュウ</t>
    </rPh>
    <phoneticPr fontId="8"/>
  </si>
  <si>
    <t>(例)　65歳定年制</t>
    <rPh sb="1" eb="2">
      <t>レイ</t>
    </rPh>
    <rPh sb="6" eb="7">
      <t>サイ</t>
    </rPh>
    <rPh sb="7" eb="10">
      <t>テイネンセイ</t>
    </rPh>
    <phoneticPr fontId="8"/>
  </si>
  <si>
    <t>８ｈ／日</t>
    <rPh sb="3" eb="4">
      <t>ニチ</t>
    </rPh>
    <phoneticPr fontId="8"/>
  </si>
  <si>
    <t>日給制</t>
    <rPh sb="0" eb="3">
      <t>ニッキュウセイ</t>
    </rPh>
    <phoneticPr fontId="8"/>
  </si>
  <si>
    <t>週休1.5日(隔週土日休)</t>
    <rPh sb="0" eb="2">
      <t>シュウキュウ</t>
    </rPh>
    <rPh sb="5" eb="6">
      <t>ニチ</t>
    </rPh>
    <rPh sb="7" eb="9">
      <t>カクシュウ</t>
    </rPh>
    <rPh sb="9" eb="11">
      <t>ドニチ</t>
    </rPh>
    <rPh sb="11" eb="12">
      <t>キュウ</t>
    </rPh>
    <phoneticPr fontId="8"/>
  </si>
  <si>
    <t>無</t>
    <rPh sb="0" eb="1">
      <t>ナ</t>
    </rPh>
    <phoneticPr fontId="8"/>
  </si>
  <si>
    <t>（例）労働者が常時10人未満のため安全管理は事業主が実施</t>
    <rPh sb="1" eb="2">
      <t>レイ</t>
    </rPh>
    <rPh sb="3" eb="6">
      <t>ロウドウシャ</t>
    </rPh>
    <rPh sb="7" eb="9">
      <t>ジョウジ</t>
    </rPh>
    <rPh sb="11" eb="12">
      <t>ニン</t>
    </rPh>
    <rPh sb="12" eb="14">
      <t>ミマン</t>
    </rPh>
    <rPh sb="17" eb="19">
      <t>アンゼン</t>
    </rPh>
    <rPh sb="19" eb="21">
      <t>カンリ</t>
    </rPh>
    <rPh sb="22" eb="25">
      <t>ジギョウヌシ</t>
    </rPh>
    <rPh sb="26" eb="28">
      <t>ジッシ</t>
    </rPh>
    <phoneticPr fontId="8"/>
  </si>
  <si>
    <t>(例)　該当する業務を行っていないため</t>
    <rPh sb="1" eb="2">
      <t>レイ</t>
    </rPh>
    <rPh sb="4" eb="6">
      <t>ガイトウ</t>
    </rPh>
    <rPh sb="8" eb="10">
      <t>ギョウム</t>
    </rPh>
    <rPh sb="11" eb="12">
      <t>オコナ</t>
    </rPh>
    <phoneticPr fontId="8"/>
  </si>
  <si>
    <t>(例)　今年度講習受講予定</t>
    <rPh sb="1" eb="2">
      <t>レイ</t>
    </rPh>
    <rPh sb="4" eb="7">
      <t>コンネンド</t>
    </rPh>
    <rPh sb="7" eb="9">
      <t>コウシュウ</t>
    </rPh>
    <rPh sb="9" eb="11">
      <t>ジュコウ</t>
    </rPh>
    <rPh sb="11" eb="13">
      <t>ヨテイ</t>
    </rPh>
    <phoneticPr fontId="8"/>
  </si>
  <si>
    <t>(例)　皆伐・間伐材搬出事業の拡大</t>
    <rPh sb="1" eb="2">
      <t>レイ</t>
    </rPh>
    <rPh sb="4" eb="6">
      <t>カイバツ</t>
    </rPh>
    <rPh sb="7" eb="10">
      <t>カンバツザイ</t>
    </rPh>
    <rPh sb="10" eb="12">
      <t>ハンシュツ</t>
    </rPh>
    <rPh sb="12" eb="14">
      <t>ジギョウ</t>
    </rPh>
    <rPh sb="15" eb="17">
      <t>カクダイ</t>
    </rPh>
    <phoneticPr fontId="8"/>
  </si>
  <si>
    <t>甲州市一円
都有林の一部</t>
    <rPh sb="0" eb="3">
      <t>コウシュウシ</t>
    </rPh>
    <rPh sb="3" eb="5">
      <t>イチエン</t>
    </rPh>
    <rPh sb="6" eb="9">
      <t>トユウリン</t>
    </rPh>
    <rPh sb="10" eb="12">
      <t>イチブ</t>
    </rPh>
    <phoneticPr fontId="8"/>
  </si>
  <si>
    <t>１～５年次</t>
    <rPh sb="3" eb="5">
      <t>ネンジ</t>
    </rPh>
    <phoneticPr fontId="8"/>
  </si>
  <si>
    <t>ha（</t>
    <phoneticPr fontId="3"/>
  </si>
  <si>
    <t>（８）従業員数
　　(役員を除く）</t>
    <rPh sb="3" eb="6">
      <t>ジュウギョウイン</t>
    </rPh>
    <rPh sb="6" eb="7">
      <t>スウ</t>
    </rPh>
    <rPh sb="13" eb="15">
      <t>ヤクイン</t>
    </rPh>
    <rPh sb="16" eb="17">
      <t>ノゾ</t>
    </rPh>
    <phoneticPr fontId="3"/>
  </si>
  <si>
    <t>甲府市丸の内○丁目</t>
    <rPh sb="0" eb="3">
      <t>コウフシ</t>
    </rPh>
    <rPh sb="3" eb="4">
      <t>マル</t>
    </rPh>
    <rPh sb="5" eb="6">
      <t>ウチ</t>
    </rPh>
    <rPh sb="7" eb="9">
      <t>チョウメ</t>
    </rPh>
    <phoneticPr fontId="8"/>
  </si>
  <si>
    <t>左記のうち現場に従事する役員</t>
    <rPh sb="0" eb="2">
      <t>サキ</t>
    </rPh>
    <rPh sb="5" eb="7">
      <t>ゲンバ</t>
    </rPh>
    <rPh sb="8" eb="10">
      <t>ジュウジ</t>
    </rPh>
    <rPh sb="12" eb="14">
      <t>ヤクイン</t>
    </rPh>
    <phoneticPr fontId="8"/>
  </si>
  <si>
    <t>名）</t>
    <rPh sb="0" eb="1">
      <t>メイ</t>
    </rPh>
    <phoneticPr fontId="8"/>
  </si>
  <si>
    <t>→</t>
    <phoneticPr fontId="8"/>
  </si>
  <si>
    <t>（</t>
    <phoneticPr fontId="8"/>
  </si>
  <si>
    <t>1</t>
    <phoneticPr fontId="8"/>
  </si>
  <si>
    <t>ha（</t>
    <phoneticPr fontId="3"/>
  </si>
  <si>
    <t>切捨間伐</t>
    <rPh sb="0" eb="1">
      <t>キ</t>
    </rPh>
    <rPh sb="1" eb="2">
      <t>ス</t>
    </rPh>
    <rPh sb="2" eb="4">
      <t>カンバツ</t>
    </rPh>
    <phoneticPr fontId="8"/>
  </si>
  <si>
    <t>獣害防除</t>
    <rPh sb="0" eb="2">
      <t>ジュウガイ</t>
    </rPh>
    <rPh sb="2" eb="4">
      <t>ボウジョ</t>
    </rPh>
    <phoneticPr fontId="8"/>
  </si>
  <si>
    <t>ha（</t>
    <phoneticPr fontId="3"/>
  </si>
  <si>
    <t>日／年･人</t>
    <rPh sb="0" eb="1">
      <t>ニチ</t>
    </rPh>
    <rPh sb="2" eb="3">
      <t>ネン</t>
    </rPh>
    <rPh sb="4" eb="5">
      <t>ニン</t>
    </rPh>
    <phoneticPr fontId="8"/>
  </si>
  <si>
    <t>森林作業道</t>
    <rPh sb="0" eb="2">
      <t>シンリン</t>
    </rPh>
    <rPh sb="2" eb="5">
      <t>サギョウドウ</t>
    </rPh>
    <phoneticPr fontId="8"/>
  </si>
  <si>
    <t>500m</t>
    <phoneticPr fontId="8"/>
  </si>
  <si>
    <t xml:space="preserve"> ※（直近の実績）</t>
    <rPh sb="3" eb="5">
      <t>チョッキン</t>
    </rPh>
    <rPh sb="6" eb="8">
      <t>ジッセキ</t>
    </rPh>
    <phoneticPr fontId="8"/>
  </si>
  <si>
    <t>(例)　集約化し、森林経営計画の策定して造林業の拡大</t>
    <rPh sb="1" eb="2">
      <t>レイ</t>
    </rPh>
    <rPh sb="4" eb="7">
      <t>シュウヤクカ</t>
    </rPh>
    <rPh sb="9" eb="11">
      <t>シンリン</t>
    </rPh>
    <rPh sb="11" eb="13">
      <t>ケイエイ</t>
    </rPh>
    <rPh sb="13" eb="15">
      <t>ケイカク</t>
    </rPh>
    <rPh sb="16" eb="18">
      <t>サクテイ</t>
    </rPh>
    <rPh sb="20" eb="22">
      <t>ゾウリン</t>
    </rPh>
    <rPh sb="22" eb="23">
      <t>ギョウ</t>
    </rPh>
    <rPh sb="24" eb="26">
      <t>カクダイ</t>
    </rPh>
    <phoneticPr fontId="8"/>
  </si>
  <si>
    <t>山梨市一円</t>
    <rPh sb="0" eb="3">
      <t>ヤマナシシ</t>
    </rPh>
    <rPh sb="3" eb="5">
      <t>イチエン</t>
    </rPh>
    <phoneticPr fontId="8"/>
  </si>
  <si>
    <t>m3</t>
    <phoneticPr fontId="3"/>
  </si>
  <si>
    <t>人/年</t>
    <rPh sb="0" eb="1">
      <t>ニン</t>
    </rPh>
    <rPh sb="2" eb="3">
      <t>ネン</t>
    </rPh>
    <phoneticPr fontId="8"/>
  </si>
  <si>
    <t>=</t>
    <phoneticPr fontId="8"/>
  </si>
  <si>
    <t>人</t>
    <rPh sb="0" eb="1">
      <t>ニン</t>
    </rPh>
    <phoneticPr fontId="8"/>
  </si>
  <si>
    <t>日/年</t>
    <rPh sb="0" eb="1">
      <t>ニチ</t>
    </rPh>
    <rPh sb="2" eb="3">
      <t>ネン</t>
    </rPh>
    <phoneticPr fontId="8"/>
  </si>
  <si>
    <t>職場環境の充実を図り、安心して働ける職場づくりを行う</t>
  </si>
  <si>
    <t>広く人材を募集し、有能な人を採用する</t>
  </si>
  <si>
    <t>高年齢労働者が働きやすい職場づくりの推進</t>
  </si>
  <si>
    <t>労働意欲の向上と職場定着を促進する</t>
  </si>
  <si>
    <t>作業技術の向上と、労働安全意識の高揚を図る</t>
  </si>
  <si>
    <t>福利厚生の充実
職場環境の改善</t>
    <rPh sb="0" eb="2">
      <t>フクリ</t>
    </rPh>
    <rPh sb="2" eb="4">
      <t>コウセイ</t>
    </rPh>
    <rPh sb="5" eb="7">
      <t>ジュウジツ</t>
    </rPh>
    <rPh sb="8" eb="10">
      <t>ショクバ</t>
    </rPh>
    <rPh sb="10" eb="12">
      <t>カンキョウ</t>
    </rPh>
    <rPh sb="13" eb="15">
      <t>カイゼン</t>
    </rPh>
    <phoneticPr fontId="8"/>
  </si>
  <si>
    <t>新規雇用者の社会・労働保険、労災上乗せ共済・退職金共済に加入及び健康診断を実施。</t>
    <rPh sb="0" eb="2">
      <t>シンキ</t>
    </rPh>
    <rPh sb="2" eb="4">
      <t>コヨウ</t>
    </rPh>
    <rPh sb="4" eb="5">
      <t>シャ</t>
    </rPh>
    <rPh sb="6" eb="8">
      <t>シャカイ</t>
    </rPh>
    <rPh sb="11" eb="13">
      <t>ホケン</t>
    </rPh>
    <rPh sb="14" eb="16">
      <t>ロウサイ</t>
    </rPh>
    <rPh sb="16" eb="18">
      <t>ウワノ</t>
    </rPh>
    <rPh sb="19" eb="21">
      <t>キョウサイ</t>
    </rPh>
    <rPh sb="22" eb="24">
      <t>タイショク</t>
    </rPh>
    <rPh sb="24" eb="25">
      <t>キン</t>
    </rPh>
    <rPh sb="25" eb="27">
      <t>キョウサイ</t>
    </rPh>
    <rPh sb="28" eb="30">
      <t>カニュウ</t>
    </rPh>
    <rPh sb="30" eb="31">
      <t>オヨ</t>
    </rPh>
    <rPh sb="32" eb="34">
      <t>ケンコウ</t>
    </rPh>
    <rPh sb="34" eb="36">
      <t>シンダン</t>
    </rPh>
    <rPh sb="37" eb="39">
      <t>ジッシ</t>
    </rPh>
    <phoneticPr fontId="8"/>
  </si>
  <si>
    <t>安全衛生技術研修の開催</t>
    <rPh sb="0" eb="2">
      <t>アンゼン</t>
    </rPh>
    <rPh sb="2" eb="4">
      <t>エイセイ</t>
    </rPh>
    <rPh sb="4" eb="6">
      <t>ギジュツ</t>
    </rPh>
    <rPh sb="6" eb="8">
      <t>ケンシュウ</t>
    </rPh>
    <rPh sb="9" eb="11">
      <t>カイサイ</t>
    </rPh>
    <phoneticPr fontId="8"/>
  </si>
  <si>
    <t>労働安全推進者による社内研修の実施
各種研修会等に参加する</t>
    <rPh sb="10" eb="12">
      <t>シャナイ</t>
    </rPh>
    <phoneticPr fontId="8"/>
  </si>
  <si>
    <t>高年齢労働者の安全対策</t>
  </si>
  <si>
    <t>体力等に応じた適切な作業配置を実施
若手従業員の教育指導役に起用</t>
  </si>
  <si>
    <t>職場環境の改善</t>
    <rPh sb="0" eb="2">
      <t>ショクバ</t>
    </rPh>
    <rPh sb="2" eb="4">
      <t>カンキョウ</t>
    </rPh>
    <rPh sb="5" eb="7">
      <t>カイゼン</t>
    </rPh>
    <phoneticPr fontId="8"/>
  </si>
  <si>
    <t>職場表彰の実施</t>
    <rPh sb="0" eb="2">
      <t>ショクバ</t>
    </rPh>
    <rPh sb="2" eb="4">
      <t>ヒョウショウ</t>
    </rPh>
    <rPh sb="5" eb="7">
      <t>ジッシ</t>
    </rPh>
    <phoneticPr fontId="8"/>
  </si>
  <si>
    <t>従業員の技術の向上を図り労働安全と作業の効率化を推進する</t>
    <rPh sb="10" eb="11">
      <t>ハカ</t>
    </rPh>
    <rPh sb="12" eb="14">
      <t>ロウドウ</t>
    </rPh>
    <rPh sb="14" eb="16">
      <t>アンゼン</t>
    </rPh>
    <rPh sb="17" eb="19">
      <t>サギョウ</t>
    </rPh>
    <rPh sb="20" eb="22">
      <t>コウリツ</t>
    </rPh>
    <rPh sb="22" eb="23">
      <t>カ</t>
    </rPh>
    <rPh sb="24" eb="26">
      <t>スイシン</t>
    </rPh>
    <phoneticPr fontId="8"/>
  </si>
  <si>
    <t>従業員のキャリアアップを図る</t>
  </si>
  <si>
    <t>生産木材の利用拡大と雨天休業時の代替作業を確保する</t>
    <rPh sb="0" eb="2">
      <t>セイサン</t>
    </rPh>
    <rPh sb="2" eb="4">
      <t>モクザイ</t>
    </rPh>
    <rPh sb="5" eb="7">
      <t>リヨウ</t>
    </rPh>
    <rPh sb="7" eb="9">
      <t>カクダイ</t>
    </rPh>
    <rPh sb="10" eb="12">
      <t>ウテン</t>
    </rPh>
    <rPh sb="12" eb="14">
      <t>キュウギョウ</t>
    </rPh>
    <rPh sb="14" eb="15">
      <t>ジ</t>
    </rPh>
    <rPh sb="16" eb="18">
      <t>ダイタイ</t>
    </rPh>
    <rPh sb="18" eb="20">
      <t>サギョウ</t>
    </rPh>
    <rPh sb="21" eb="23">
      <t>カクホ</t>
    </rPh>
    <phoneticPr fontId="8"/>
  </si>
  <si>
    <t>新規事業の展開</t>
  </si>
  <si>
    <t>19,800
(720)</t>
  </si>
  <si>
    <t>1～5年次</t>
    <rPh sb="3" eb="4">
      <t>ネン</t>
    </rPh>
    <rPh sb="4" eb="5">
      <t>ジ</t>
    </rPh>
    <phoneticPr fontId="8"/>
  </si>
  <si>
    <t>担い手対策事業：新規参入促進奨励事業</t>
    <rPh sb="8" eb="10">
      <t>シンキ</t>
    </rPh>
    <rPh sb="10" eb="12">
      <t>サンニュウ</t>
    </rPh>
    <rPh sb="12" eb="14">
      <t>ソクシン</t>
    </rPh>
    <rPh sb="14" eb="16">
      <t>ショウレイ</t>
    </rPh>
    <rPh sb="16" eb="18">
      <t>ジギョウ</t>
    </rPh>
    <phoneticPr fontId="8"/>
  </si>
  <si>
    <t>緑の雇用事業
(ﾄﾗｲｱﾙ雇用)</t>
    <rPh sb="0" eb="1">
      <t>ミドリ</t>
    </rPh>
    <rPh sb="2" eb="4">
      <t>コヨウ</t>
    </rPh>
    <rPh sb="4" eb="6">
      <t>ジギョウ</t>
    </rPh>
    <phoneticPr fontId="8"/>
  </si>
  <si>
    <t>担い手対策事業：労災上乗助成</t>
    <rPh sb="8" eb="10">
      <t>ロウサイ</t>
    </rPh>
    <rPh sb="10" eb="12">
      <t>ウワノ</t>
    </rPh>
    <rPh sb="12" eb="14">
      <t>ジョセイ</t>
    </rPh>
    <phoneticPr fontId="8"/>
  </si>
  <si>
    <t>自己資金</t>
  </si>
  <si>
    <t>緑の雇用事業</t>
    <rPh sb="0" eb="1">
      <t>ミドリ</t>
    </rPh>
    <rPh sb="2" eb="4">
      <t>コヨウ</t>
    </rPh>
    <rPh sb="4" eb="6">
      <t>ジギョウ</t>
    </rPh>
    <phoneticPr fontId="8"/>
  </si>
  <si>
    <t>改善資金
償還期間6年</t>
    <rPh sb="0" eb="2">
      <t>カイゼン</t>
    </rPh>
    <rPh sb="2" eb="4">
      <t>シキン</t>
    </rPh>
    <rPh sb="5" eb="7">
      <t>ショウカン</t>
    </rPh>
    <rPh sb="7" eb="9">
      <t>キカン</t>
    </rPh>
    <rPh sb="10" eb="11">
      <t>ネン</t>
    </rPh>
    <phoneticPr fontId="8"/>
  </si>
  <si>
    <t>事</t>
    <rPh sb="0" eb="1">
      <t>ジ</t>
    </rPh>
    <phoneticPr fontId="8"/>
  </si>
  <si>
    <t>化</t>
    <rPh sb="0" eb="1">
      <t>カ</t>
    </rPh>
    <phoneticPr fontId="8"/>
  </si>
  <si>
    <t>１年次</t>
    <rPh sb="1" eb="3">
      <t>ネンジ</t>
    </rPh>
    <phoneticPr fontId="2"/>
  </si>
  <si>
    <t>２年次</t>
    <rPh sb="1" eb="3">
      <t>ネンジ</t>
    </rPh>
    <phoneticPr fontId="2"/>
  </si>
  <si>
    <t>３年次</t>
    <rPh sb="1" eb="3">
      <t>ネンジ</t>
    </rPh>
    <phoneticPr fontId="2"/>
  </si>
  <si>
    <t>４年次</t>
    <rPh sb="1" eb="3">
      <t>ネンジ</t>
    </rPh>
    <phoneticPr fontId="2"/>
  </si>
  <si>
    <t>労働者計</t>
    <rPh sb="0" eb="3">
      <t>ロウドウシャ</t>
    </rPh>
    <rPh sb="3" eb="4">
      <t>ケイ</t>
    </rPh>
    <phoneticPr fontId="2"/>
  </si>
  <si>
    <t>必要とする雇用量
＜基準雇用量×労働者数＞</t>
    <rPh sb="0" eb="2">
      <t>ヒツヨウ</t>
    </rPh>
    <rPh sb="5" eb="8">
      <t>コヨウリョウ</t>
    </rPh>
    <rPh sb="10" eb="12">
      <t>キジュン</t>
    </rPh>
    <rPh sb="12" eb="15">
      <t>コヨウリョウ</t>
    </rPh>
    <rPh sb="16" eb="19">
      <t>ロウドウシャ</t>
    </rPh>
    <rPh sb="19" eb="20">
      <t>スウ</t>
    </rPh>
    <phoneticPr fontId="2"/>
  </si>
  <si>
    <t>１人平均雇用量（計画）</t>
    <rPh sb="1" eb="2">
      <t>ニン</t>
    </rPh>
    <rPh sb="2" eb="4">
      <t>ヘイキン</t>
    </rPh>
    <rPh sb="4" eb="7">
      <t>コヨウリョウ</t>
    </rPh>
    <rPh sb="8" eb="10">
      <t>ケイカク</t>
    </rPh>
    <phoneticPr fontId="2"/>
  </si>
  <si>
    <t>雇用量確認
＜計画雇用量が必要とする雇用量を上回っているか＞</t>
    <rPh sb="0" eb="3">
      <t>コヨウリョウ</t>
    </rPh>
    <rPh sb="3" eb="5">
      <t>カクニン</t>
    </rPh>
    <rPh sb="7" eb="9">
      <t>ケイカク</t>
    </rPh>
    <rPh sb="9" eb="12">
      <t>コヨウリョウ</t>
    </rPh>
    <rPh sb="13" eb="15">
      <t>ヒツヨウ</t>
    </rPh>
    <rPh sb="18" eb="21">
      <t>コヨウリョウ</t>
    </rPh>
    <rPh sb="22" eb="24">
      <t>ウワマワ</t>
    </rPh>
    <phoneticPr fontId="2"/>
  </si>
  <si>
    <t>５年次
（目標年次）</t>
    <rPh sb="1" eb="3">
      <t>ネンジ</t>
    </rPh>
    <rPh sb="5" eb="7">
      <t>モクヒョウ</t>
    </rPh>
    <rPh sb="7" eb="9">
      <t>ネンジ</t>
    </rPh>
    <phoneticPr fontId="2"/>
  </si>
  <si>
    <t>a 様式2 P.6 ウ雇用量合計値</t>
    <rPh sb="2" eb="4">
      <t>ヨウシキ</t>
    </rPh>
    <rPh sb="11" eb="14">
      <t>コヨウリョウ</t>
    </rPh>
    <rPh sb="14" eb="17">
      <t>ゴウケイチ</t>
    </rPh>
    <phoneticPr fontId="2"/>
  </si>
  <si>
    <t>人日</t>
    <rPh sb="0" eb="1">
      <t>ニン</t>
    </rPh>
    <rPh sb="1" eb="2">
      <t>ヒ</t>
    </rPh>
    <phoneticPr fontId="2"/>
  </si>
  <si>
    <t>日</t>
    <rPh sb="0" eb="1">
      <t>ニチ</t>
    </rPh>
    <phoneticPr fontId="2"/>
  </si>
  <si>
    <t>b 様式2　P.3 (2)ア 労働者数（役員等含む）</t>
    <rPh sb="2" eb="4">
      <t>ヨウシキ</t>
    </rPh>
    <rPh sb="15" eb="18">
      <t>ロウドウシャ</t>
    </rPh>
    <rPh sb="18" eb="19">
      <t>スウ</t>
    </rPh>
    <rPh sb="20" eb="22">
      <t>ヤクイン</t>
    </rPh>
    <rPh sb="22" eb="23">
      <t>トウ</t>
    </rPh>
    <rPh sb="23" eb="24">
      <t>フク</t>
    </rPh>
    <phoneticPr fontId="2"/>
  </si>
  <si>
    <t>月平均日数</t>
    <rPh sb="0" eb="3">
      <t>ツキヘイキン</t>
    </rPh>
    <rPh sb="3" eb="5">
      <t>ニッスウ</t>
    </rPh>
    <phoneticPr fontId="2"/>
  </si>
  <si>
    <t>１人当たり実績雇用量
（平均年間雇用量）</t>
    <rPh sb="0" eb="2">
      <t>ヒトリ</t>
    </rPh>
    <rPh sb="2" eb="3">
      <t>ア</t>
    </rPh>
    <rPh sb="5" eb="7">
      <t>ジッセキ</t>
    </rPh>
    <rPh sb="7" eb="10">
      <t>コヨウリョウ</t>
    </rPh>
    <rPh sb="12" eb="14">
      <t>ヘイキン</t>
    </rPh>
    <rPh sb="14" eb="16">
      <t>ネンカン</t>
    </rPh>
    <rPh sb="16" eb="19">
      <t>コヨウリョウ</t>
    </rPh>
    <phoneticPr fontId="2"/>
  </si>
  <si>
    <t>採用計画者数（様式2 P.9）</t>
    <rPh sb="0" eb="2">
      <t>サイヨウ</t>
    </rPh>
    <rPh sb="2" eb="5">
      <t>ケイカクシャ</t>
    </rPh>
    <rPh sb="5" eb="6">
      <t>スウ</t>
    </rPh>
    <rPh sb="7" eb="9">
      <t>ヨウシキ</t>
    </rPh>
    <phoneticPr fontId="2"/>
  </si>
  <si>
    <t>林業現場作業職員数
（5ヶ年計画）</t>
    <rPh sb="0" eb="2">
      <t>リンギョウ</t>
    </rPh>
    <rPh sb="2" eb="4">
      <t>ゲンバ</t>
    </rPh>
    <rPh sb="4" eb="6">
      <t>サギョウ</t>
    </rPh>
    <rPh sb="6" eb="8">
      <t>ショクイン</t>
    </rPh>
    <rPh sb="8" eb="9">
      <t>スウ</t>
    </rPh>
    <rPh sb="13" eb="14">
      <t>ネン</t>
    </rPh>
    <rPh sb="14" eb="16">
      <t>ケイカク</t>
    </rPh>
    <phoneticPr fontId="2"/>
  </si>
  <si>
    <t>㎥</t>
    <phoneticPr fontId="3"/>
  </si>
  <si>
    <t>P20</t>
    <phoneticPr fontId="3"/>
  </si>
  <si>
    <t>P5</t>
    <phoneticPr fontId="3"/>
  </si>
  <si>
    <t>P19</t>
    <phoneticPr fontId="3"/>
  </si>
  <si>
    <t>ha（</t>
    <phoneticPr fontId="3"/>
  </si>
  <si>
    <t>基準雇用量(=a/b)</t>
    <rPh sb="0" eb="2">
      <t>キジュン</t>
    </rPh>
    <rPh sb="2" eb="5">
      <t>コヨウリョウ</t>
    </rPh>
    <phoneticPr fontId="2"/>
  </si>
  <si>
    <t>計画雇用量
（左記「ｃ雇用量」の総計）</t>
    <rPh sb="0" eb="2">
      <t>ケイカク</t>
    </rPh>
    <rPh sb="2" eb="5">
      <t>コヨウリョウ</t>
    </rPh>
    <rPh sb="7" eb="9">
      <t>サキ</t>
    </rPh>
    <rPh sb="11" eb="14">
      <t>コヨウリョウ</t>
    </rPh>
    <rPh sb="16" eb="18">
      <t>ソウケイ</t>
    </rPh>
    <phoneticPr fontId="2"/>
  </si>
  <si>
    <t>高年齢労働者の安全対策</t>
    <phoneticPr fontId="2"/>
  </si>
  <si>
    <t>安定した事業量の確保を図るため、さらなる民有林事業用地の確保を実施する</t>
    <phoneticPr fontId="2"/>
  </si>
  <si>
    <t>高性能林業機械の導入
作業道作設のスキルアップ</t>
    <phoneticPr fontId="2"/>
  </si>
  <si>
    <t>高性能林業機械等を導入及び更新し、生産性の向上を図る</t>
    <phoneticPr fontId="2"/>
  </si>
  <si>
    <t>事業地の確保
素材生産事業地の確保</t>
    <rPh sb="7" eb="9">
      <t>ソザイ</t>
    </rPh>
    <rPh sb="9" eb="11">
      <t>セイサン</t>
    </rPh>
    <rPh sb="11" eb="13">
      <t>ジギョウ</t>
    </rPh>
    <rPh sb="13" eb="14">
      <t>チ</t>
    </rPh>
    <rPh sb="15" eb="17">
      <t>カクホ</t>
    </rPh>
    <phoneticPr fontId="2"/>
  </si>
  <si>
    <t>森林所有者と連携して経営計画団地の拡大、公有林、民有林立木購入、森林施業プランナーの育成</t>
    <rPh sb="6" eb="8">
      <t>レンケイ</t>
    </rPh>
    <rPh sb="10" eb="12">
      <t>ケイエイ</t>
    </rPh>
    <rPh sb="12" eb="14">
      <t>ケイカク</t>
    </rPh>
    <rPh sb="14" eb="16">
      <t>ダンチ</t>
    </rPh>
    <rPh sb="17" eb="19">
      <t>カクダイ</t>
    </rPh>
    <rPh sb="20" eb="22">
      <t>コウユウ</t>
    </rPh>
    <rPh sb="22" eb="23">
      <t>リン</t>
    </rPh>
    <rPh sb="24" eb="27">
      <t>ミンユウリン</t>
    </rPh>
    <rPh sb="27" eb="29">
      <t>リュウボク</t>
    </rPh>
    <rPh sb="29" eb="31">
      <t>コウニュウ</t>
    </rPh>
    <rPh sb="32" eb="34">
      <t>シンリン</t>
    </rPh>
    <rPh sb="34" eb="36">
      <t>セギョウ</t>
    </rPh>
    <rPh sb="42" eb="44">
      <t>イクセイ</t>
    </rPh>
    <phoneticPr fontId="2"/>
  </si>
  <si>
    <t>緑の雇用事業FW/FL研修の利用
(FW1/1名　FW2/1名　FW3/2名　FL/1名 FM/1名)</t>
    <rPh sb="11" eb="13">
      <t>ケンシュウ</t>
    </rPh>
    <rPh sb="14" eb="16">
      <t>リヨウ</t>
    </rPh>
    <rPh sb="30" eb="31">
      <t>メイ</t>
    </rPh>
    <rPh sb="37" eb="38">
      <t>メイ</t>
    </rPh>
    <rPh sb="43" eb="44">
      <t>メイ</t>
    </rPh>
    <rPh sb="49" eb="50">
      <t>メイ</t>
    </rPh>
    <phoneticPr fontId="2"/>
  </si>
  <si>
    <t>緑の雇用事業FW/FL研修の利用
(FW2/1名　FW3/1名)</t>
    <rPh sb="11" eb="13">
      <t>ケンシュウ</t>
    </rPh>
    <rPh sb="14" eb="16">
      <t>リヨウ</t>
    </rPh>
    <rPh sb="30" eb="31">
      <t>メイ</t>
    </rPh>
    <phoneticPr fontId="2"/>
  </si>
  <si>
    <t>緑の雇用事業FW/FL研修の利用
(FW1/1名　FW3/1名)</t>
    <rPh sb="11" eb="13">
      <t>ケンシュウ</t>
    </rPh>
    <rPh sb="14" eb="16">
      <t>リヨウ</t>
    </rPh>
    <rPh sb="30" eb="31">
      <t>メイ</t>
    </rPh>
    <phoneticPr fontId="2"/>
  </si>
  <si>
    <t>緑の雇用事業FW/FL研修の利用
(FW2/1名)</t>
    <rPh sb="11" eb="13">
      <t>ケンシュウ</t>
    </rPh>
    <rPh sb="14" eb="16">
      <t>リヨウ</t>
    </rPh>
    <phoneticPr fontId="2"/>
  </si>
  <si>
    <t>緑の雇用事業FW/FL研修の利用
(FW3/1名)</t>
    <rPh sb="11" eb="13">
      <t>ケンシュウ</t>
    </rPh>
    <rPh sb="14" eb="16">
      <t>リヨウ</t>
    </rPh>
    <phoneticPr fontId="2"/>
  </si>
  <si>
    <t>雇用のミスマッチの解消</t>
    <rPh sb="0" eb="2">
      <t>コヨウ</t>
    </rPh>
    <rPh sb="9" eb="11">
      <t>カイショウ</t>
    </rPh>
    <phoneticPr fontId="2"/>
  </si>
  <si>
    <t>緑の雇用トライアル雇用の活用</t>
    <rPh sb="0" eb="1">
      <t>ミドリ</t>
    </rPh>
    <rPh sb="2" eb="4">
      <t>コヨウ</t>
    </rPh>
    <rPh sb="9" eb="11">
      <t>コヨウ</t>
    </rPh>
    <rPh sb="12" eb="14">
      <t>カツヨウ</t>
    </rPh>
    <phoneticPr fontId="2"/>
  </si>
  <si>
    <t>募集・採用の改善</t>
    <rPh sb="0" eb="2">
      <t>ボシュウ</t>
    </rPh>
    <rPh sb="3" eb="5">
      <t>サイヨウ</t>
    </rPh>
    <rPh sb="6" eb="8">
      <t>カイゼン</t>
    </rPh>
    <phoneticPr fontId="2"/>
  </si>
  <si>
    <t>林業労働センターに募集を委託
ホームページ利用による募集</t>
    <rPh sb="0" eb="1">
      <t>リン</t>
    </rPh>
    <rPh sb="1" eb="2">
      <t>ギョウ</t>
    </rPh>
    <rPh sb="2" eb="4">
      <t>ロウドウ</t>
    </rPh>
    <rPh sb="9" eb="11">
      <t>ボシュウ</t>
    </rPh>
    <rPh sb="12" eb="14">
      <t>イタク</t>
    </rPh>
    <rPh sb="21" eb="23">
      <t>リヨウ</t>
    </rPh>
    <rPh sb="26" eb="28">
      <t>ボシュウ</t>
    </rPh>
    <phoneticPr fontId="2"/>
  </si>
  <si>
    <t>森林所有者と連携して経営計画団地の拡大、公有林、民有林立木購入</t>
    <rPh sb="6" eb="8">
      <t>レンケイ</t>
    </rPh>
    <rPh sb="10" eb="12">
      <t>ケイエイ</t>
    </rPh>
    <rPh sb="12" eb="14">
      <t>ケイカク</t>
    </rPh>
    <rPh sb="14" eb="16">
      <t>ダンチ</t>
    </rPh>
    <rPh sb="17" eb="19">
      <t>カクダイ</t>
    </rPh>
    <rPh sb="20" eb="22">
      <t>コウユウ</t>
    </rPh>
    <rPh sb="22" eb="23">
      <t>リン</t>
    </rPh>
    <rPh sb="24" eb="27">
      <t>ミンユウリン</t>
    </rPh>
    <rPh sb="27" eb="29">
      <t>リュウボク</t>
    </rPh>
    <rPh sb="29" eb="31">
      <t>コウニュウ</t>
    </rPh>
    <phoneticPr fontId="2"/>
  </si>
  <si>
    <t>事業地の確保、素材生産事業地の確保、技術者・技能者の育成</t>
    <rPh sb="7" eb="9">
      <t>ソザイ</t>
    </rPh>
    <rPh sb="9" eb="11">
      <t>セイサン</t>
    </rPh>
    <rPh sb="11" eb="13">
      <t>ジギョウ</t>
    </rPh>
    <rPh sb="13" eb="14">
      <t>チ</t>
    </rPh>
    <rPh sb="15" eb="17">
      <t>カクホ</t>
    </rPh>
    <rPh sb="18" eb="20">
      <t>ギジュツ</t>
    </rPh>
    <rPh sb="20" eb="21">
      <t>シャ</t>
    </rPh>
    <rPh sb="22" eb="25">
      <t>ギノウシャ</t>
    </rPh>
    <rPh sb="26" eb="28">
      <t>イクセイ</t>
    </rPh>
    <phoneticPr fontId="2"/>
  </si>
  <si>
    <t>ハーベスタのレンタル
森林作業道作設オペレーター育成</t>
    <rPh sb="16" eb="17">
      <t>サク</t>
    </rPh>
    <rPh sb="17" eb="18">
      <t>セツ</t>
    </rPh>
    <phoneticPr fontId="2"/>
  </si>
  <si>
    <t>ハーベスタのレンタル、グラップル1台導入、森林作業道作設オペレーター育成</t>
    <rPh sb="17" eb="18">
      <t>ダイ</t>
    </rPh>
    <rPh sb="18" eb="20">
      <t>ドウニュウ</t>
    </rPh>
    <rPh sb="26" eb="27">
      <t>サク</t>
    </rPh>
    <rPh sb="27" eb="28">
      <t>セツ</t>
    </rPh>
    <phoneticPr fontId="2"/>
  </si>
  <si>
    <t>ハーベスタのレンタル、フォワーダ1台更新、森林作業道作設オペレーター育成</t>
    <rPh sb="17" eb="18">
      <t>ダイ</t>
    </rPh>
    <rPh sb="18" eb="20">
      <t>コウシン</t>
    </rPh>
    <rPh sb="26" eb="27">
      <t>サク</t>
    </rPh>
    <rPh sb="27" eb="28">
      <t>セツ</t>
    </rPh>
    <phoneticPr fontId="2"/>
  </si>
  <si>
    <t>木材加工事業に取り組む
（燃料用薪等の生産・販売）</t>
    <rPh sb="7" eb="8">
      <t>ト</t>
    </rPh>
    <rPh sb="9" eb="10">
      <t>ク</t>
    </rPh>
    <rPh sb="17" eb="18">
      <t>トウ</t>
    </rPh>
    <rPh sb="19" eb="21">
      <t>セイサン</t>
    </rPh>
    <phoneticPr fontId="2"/>
  </si>
  <si>
    <t>林業改善資金、市中資金</t>
    <rPh sb="0" eb="2">
      <t>リンギョウ</t>
    </rPh>
    <rPh sb="2" eb="6">
      <t>カイゼンシキン</t>
    </rPh>
    <rPh sb="7" eb="9">
      <t>シチュウ</t>
    </rPh>
    <rPh sb="9" eb="11">
      <t>シキン</t>
    </rPh>
    <phoneticPr fontId="8"/>
  </si>
  <si>
    <t>8,746
(358)</t>
    <phoneticPr fontId="2"/>
  </si>
  <si>
    <t>60
(2,058)</t>
    <phoneticPr fontId="2"/>
  </si>
  <si>
    <t>3～5年次</t>
    <rPh sb="3" eb="4">
      <t>ネン</t>
    </rPh>
    <rPh sb="4" eb="5">
      <t>ジ</t>
    </rPh>
    <phoneticPr fontId="8"/>
  </si>
  <si>
    <t>28,936
(3,136)</t>
    <phoneticPr fontId="2"/>
  </si>
  <si>
    <t xml:space="preserve">
(18,307)</t>
    <phoneticPr fontId="2"/>
  </si>
  <si>
    <t>33,450
(18,307)</t>
    <phoneticPr fontId="2"/>
  </si>
  <si>
    <t>地山の掘削及び土止め支保工主任者</t>
    <rPh sb="0" eb="1">
      <t>チ</t>
    </rPh>
    <rPh sb="1" eb="2">
      <t>ヤマ</t>
    </rPh>
    <rPh sb="3" eb="5">
      <t>クッサク</t>
    </rPh>
    <rPh sb="5" eb="6">
      <t>オヨ</t>
    </rPh>
    <rPh sb="7" eb="8">
      <t>ツチ</t>
    </rPh>
    <rPh sb="8" eb="9">
      <t>ト</t>
    </rPh>
    <rPh sb="10" eb="11">
      <t>ササ</t>
    </rPh>
    <rPh sb="11" eb="12">
      <t>ホ</t>
    </rPh>
    <rPh sb="12" eb="13">
      <t>コウ</t>
    </rPh>
    <rPh sb="13" eb="16">
      <t>シュニンシャ</t>
    </rPh>
    <phoneticPr fontId="8"/>
  </si>
  <si>
    <t>令</t>
    <rPh sb="0" eb="1">
      <t>レイ</t>
    </rPh>
    <phoneticPr fontId="3"/>
  </si>
  <si>
    <t>和</t>
    <rPh sb="0" eb="1">
      <t>ワ</t>
    </rPh>
    <phoneticPr fontId="3"/>
  </si>
  <si>
    <t>３</t>
    <phoneticPr fontId="2"/>
  </si>
  <si>
    <t>複</t>
    <rPh sb="0" eb="1">
      <t>フク</t>
    </rPh>
    <phoneticPr fontId="2"/>
  </si>
  <si>
    <t>割</t>
    <rPh sb="0" eb="1">
      <t>ワリ</t>
    </rPh>
    <phoneticPr fontId="2"/>
  </si>
  <si>
    <t>を</t>
    <phoneticPr fontId="2"/>
  </si>
  <si>
    <t>果</t>
    <rPh sb="0" eb="1">
      <t>ハ</t>
    </rPh>
    <phoneticPr fontId="2"/>
  </si>
  <si>
    <t>た</t>
    <phoneticPr fontId="2"/>
  </si>
  <si>
    <t>せ</t>
    <phoneticPr fontId="2"/>
  </si>
  <si>
    <t>る</t>
    <phoneticPr fontId="2"/>
  </si>
  <si>
    <t>を</t>
    <phoneticPr fontId="2"/>
  </si>
  <si>
    <t>稼</t>
    <rPh sb="0" eb="1">
      <t>カ</t>
    </rPh>
    <phoneticPr fontId="2"/>
  </si>
  <si>
    <t>さ</t>
    <phoneticPr fontId="2"/>
  </si>
  <si>
    <t>せ</t>
    <phoneticPr fontId="2"/>
  </si>
  <si>
    <t>て</t>
    <phoneticPr fontId="2"/>
  </si>
  <si>
    <t>い</t>
    <phoneticPr fontId="2"/>
  </si>
  <si>
    <t>る</t>
    <phoneticPr fontId="2"/>
  </si>
  <si>
    <t>合</t>
    <rPh sb="0" eb="1">
      <t>ア</t>
    </rPh>
    <phoneticPr fontId="2"/>
  </si>
  <si>
    <t>は</t>
    <phoneticPr fontId="2"/>
  </si>
  <si>
    <t>、</t>
    <phoneticPr fontId="2"/>
  </si>
  <si>
    <t>そ</t>
    <phoneticPr fontId="2"/>
  </si>
  <si>
    <t>れ</t>
    <phoneticPr fontId="2"/>
  </si>
  <si>
    <t>ぞ</t>
    <phoneticPr fontId="2"/>
  </si>
  <si>
    <t>れ</t>
    <phoneticPr fontId="2"/>
  </si>
  <si>
    <t>の</t>
    <phoneticPr fontId="2"/>
  </si>
  <si>
    <t>台</t>
    <rPh sb="0" eb="1">
      <t>ダイ</t>
    </rPh>
    <phoneticPr fontId="2"/>
  </si>
  <si>
    <t>と</t>
    <phoneticPr fontId="2"/>
  </si>
  <si>
    <t>し</t>
    <phoneticPr fontId="2"/>
  </si>
  <si>
    <t>て</t>
    <phoneticPr fontId="2"/>
  </si>
  <si>
    <t>入</t>
    <rPh sb="0" eb="1">
      <t>ハイ</t>
    </rPh>
    <phoneticPr fontId="2"/>
  </si>
  <si>
    <t>す</t>
    <phoneticPr fontId="2"/>
  </si>
  <si>
    <t>る</t>
    <phoneticPr fontId="2"/>
  </si>
  <si>
    <t>こ</t>
    <phoneticPr fontId="2"/>
  </si>
  <si>
    <t>と</t>
    <phoneticPr fontId="2"/>
  </si>
  <si>
    <t>。</t>
    <phoneticPr fontId="2"/>
  </si>
  <si>
    <t>そ</t>
    <phoneticPr fontId="2"/>
  </si>
  <si>
    <t>の</t>
    <phoneticPr fontId="2"/>
  </si>
  <si>
    <t>備</t>
    <rPh sb="0" eb="1">
      <t>ビ</t>
    </rPh>
    <phoneticPr fontId="2"/>
  </si>
  <si>
    <t>考</t>
    <rPh sb="0" eb="1">
      <t>コウ</t>
    </rPh>
    <phoneticPr fontId="2"/>
  </si>
  <si>
    <t>欄</t>
    <rPh sb="0" eb="1">
      <t>ラン</t>
    </rPh>
    <phoneticPr fontId="2"/>
  </si>
  <si>
    <t>に</t>
    <phoneticPr fontId="2"/>
  </si>
  <si>
    <t>そ</t>
    <phoneticPr fontId="2"/>
  </si>
  <si>
    <t>旨</t>
    <rPh sb="0" eb="1">
      <t>ムネ</t>
    </rPh>
    <phoneticPr fontId="2"/>
  </si>
  <si>
    <t>す</t>
    <phoneticPr fontId="2"/>
  </si>
  <si>
    <t>る</t>
    <phoneticPr fontId="2"/>
  </si>
  <si>
    <t>こ</t>
    <phoneticPr fontId="2"/>
  </si>
  <si>
    <t>と</t>
    <phoneticPr fontId="2"/>
  </si>
  <si>
    <t>。</t>
    <phoneticPr fontId="2"/>
  </si>
  <si>
    <t>スイングヤーダのアタッチメントを変えて使用</t>
    <rPh sb="16" eb="17">
      <t>カ</t>
    </rPh>
    <rPh sb="19" eb="21">
      <t>シヨウ</t>
    </rPh>
    <phoneticPr fontId="2"/>
  </si>
  <si>
    <t>　　造林・保育　　　　素材生産　　　　その他（　　※具体的に記述　　　）</t>
    <rPh sb="2" eb="3">
      <t>ヅクリ</t>
    </rPh>
    <rPh sb="3" eb="4">
      <t>リン</t>
    </rPh>
    <rPh sb="5" eb="6">
      <t>ホ</t>
    </rPh>
    <rPh sb="6" eb="7">
      <t>イク</t>
    </rPh>
    <rPh sb="11" eb="13">
      <t>ソザイ</t>
    </rPh>
    <rPh sb="13" eb="15">
      <t>セイサン</t>
    </rPh>
    <rPh sb="21" eb="22">
      <t>タ</t>
    </rPh>
    <rPh sb="26" eb="29">
      <t>グタイテキ</t>
    </rPh>
    <rPh sb="30" eb="32">
      <t>キジュツ</t>
    </rPh>
    <phoneticPr fontId="3"/>
  </si>
  <si>
    <t>ら</t>
    <phoneticPr fontId="3"/>
  </si>
  <si>
    <t>伐出</t>
    <rPh sb="0" eb="1">
      <t>バッ</t>
    </rPh>
    <rPh sb="1" eb="2">
      <t>シュツ</t>
    </rPh>
    <phoneticPr fontId="8"/>
  </si>
  <si>
    <t>直</t>
    <rPh sb="0" eb="1">
      <t>チョク</t>
    </rPh>
    <phoneticPr fontId="2"/>
  </si>
  <si>
    <t>（参考）
・現場従業員の高齢化に伴い定年制を導入したことにより平均年齢は若返った。
・退職者補充のため平成30年から緑の雇用を活用し、地元から4名を常用雇用したが定着が課題。
・現状では、臨時雇用がいるため、常用雇用化が課題。
・雇用拡大のため、安定的な事業量の確保に務め、週休２日制導入等の福利厚生の充実が急務。
　　　　　　　　　　　　　　　　　　　　　　　　　　　　　　　　　　　　　　　　　　　　　　　　　　　など</t>
    <rPh sb="1" eb="3">
      <t>サンコウ</t>
    </rPh>
    <rPh sb="6" eb="8">
      <t>ゲンバ</t>
    </rPh>
    <rPh sb="8" eb="11">
      <t>ジュウギョウイン</t>
    </rPh>
    <rPh sb="12" eb="15">
      <t>コウレイカ</t>
    </rPh>
    <rPh sb="16" eb="17">
      <t>トモナ</t>
    </rPh>
    <rPh sb="18" eb="21">
      <t>テイネンセイ</t>
    </rPh>
    <rPh sb="22" eb="24">
      <t>ドウニュウ</t>
    </rPh>
    <rPh sb="31" eb="33">
      <t>ヘイキン</t>
    </rPh>
    <rPh sb="33" eb="35">
      <t>ネンレイ</t>
    </rPh>
    <rPh sb="36" eb="38">
      <t>ワカガエ</t>
    </rPh>
    <rPh sb="43" eb="46">
      <t>タイショクシャ</t>
    </rPh>
    <rPh sb="46" eb="48">
      <t>ホジュウ</t>
    </rPh>
    <rPh sb="51" eb="53">
      <t>ヘイセイ</t>
    </rPh>
    <rPh sb="55" eb="56">
      <t>ネン</t>
    </rPh>
    <rPh sb="58" eb="59">
      <t>ミドリ</t>
    </rPh>
    <rPh sb="60" eb="62">
      <t>コヨウ</t>
    </rPh>
    <rPh sb="63" eb="65">
      <t>カツヨウ</t>
    </rPh>
    <rPh sb="67" eb="69">
      <t>ジモト</t>
    </rPh>
    <rPh sb="72" eb="73">
      <t>メイ</t>
    </rPh>
    <rPh sb="74" eb="76">
      <t>ジョウヨウ</t>
    </rPh>
    <rPh sb="76" eb="78">
      <t>コヨウ</t>
    </rPh>
    <rPh sb="81" eb="83">
      <t>テイチャク</t>
    </rPh>
    <rPh sb="84" eb="86">
      <t>カダイ</t>
    </rPh>
    <rPh sb="89" eb="91">
      <t>ゲンジョウ</t>
    </rPh>
    <rPh sb="94" eb="96">
      <t>リンジ</t>
    </rPh>
    <rPh sb="96" eb="98">
      <t>コヨウ</t>
    </rPh>
    <rPh sb="104" eb="106">
      <t>ジョウヨウ</t>
    </rPh>
    <rPh sb="106" eb="109">
      <t>コヨウカ</t>
    </rPh>
    <rPh sb="110" eb="112">
      <t>カダイ</t>
    </rPh>
    <rPh sb="115" eb="117">
      <t>コヨウ</t>
    </rPh>
    <rPh sb="117" eb="119">
      <t>カクダイ</t>
    </rPh>
    <rPh sb="123" eb="126">
      <t>アンテイテキ</t>
    </rPh>
    <rPh sb="127" eb="130">
      <t>ジギョウリョウ</t>
    </rPh>
    <rPh sb="131" eb="133">
      <t>カクホ</t>
    </rPh>
    <rPh sb="134" eb="135">
      <t>ツト</t>
    </rPh>
    <rPh sb="137" eb="139">
      <t>シュウキュウ</t>
    </rPh>
    <rPh sb="140" eb="141">
      <t>ニチ</t>
    </rPh>
    <rPh sb="141" eb="142">
      <t>セイ</t>
    </rPh>
    <rPh sb="142" eb="144">
      <t>ドウニュウ</t>
    </rPh>
    <rPh sb="144" eb="145">
      <t>トウ</t>
    </rPh>
    <rPh sb="146" eb="148">
      <t>フクリ</t>
    </rPh>
    <rPh sb="148" eb="150">
      <t>コウセイ</t>
    </rPh>
    <rPh sb="151" eb="153">
      <t>ジュウジツ</t>
    </rPh>
    <rPh sb="154" eb="156">
      <t>キュウム</t>
    </rPh>
    <phoneticPr fontId="8"/>
  </si>
  <si>
    <t>　※P9以降の取り組みの代表的なものを記載。
（参考例）
・施業の集約化を進め、安定的な事業量の確保に取り組む。
・効率的な作業システムの設計等ができる人材の育成に取り組む。　　　など</t>
    <rPh sb="4" eb="6">
      <t>イコウ</t>
    </rPh>
    <rPh sb="7" eb="8">
      <t>ト</t>
    </rPh>
    <rPh sb="9" eb="10">
      <t>ク</t>
    </rPh>
    <rPh sb="12" eb="15">
      <t>ダイヒョウテキ</t>
    </rPh>
    <rPh sb="19" eb="21">
      <t>キサイ</t>
    </rPh>
    <rPh sb="26" eb="27">
      <t>レイ</t>
    </rPh>
    <rPh sb="30" eb="32">
      <t>セギョウ</t>
    </rPh>
    <rPh sb="33" eb="36">
      <t>シュウヤクカ</t>
    </rPh>
    <rPh sb="37" eb="38">
      <t>スス</t>
    </rPh>
    <rPh sb="40" eb="43">
      <t>アンテイテキ</t>
    </rPh>
    <rPh sb="44" eb="47">
      <t>ジギョウリョウ</t>
    </rPh>
    <rPh sb="48" eb="50">
      <t>カクホ</t>
    </rPh>
    <rPh sb="51" eb="52">
      <t>ト</t>
    </rPh>
    <rPh sb="53" eb="54">
      <t>ク</t>
    </rPh>
    <rPh sb="58" eb="61">
      <t>コウリツテキ</t>
    </rPh>
    <rPh sb="62" eb="64">
      <t>サギョウ</t>
    </rPh>
    <rPh sb="69" eb="71">
      <t>セッケイ</t>
    </rPh>
    <rPh sb="71" eb="72">
      <t>トウ</t>
    </rPh>
    <rPh sb="76" eb="78">
      <t>ジンザイ</t>
    </rPh>
    <rPh sb="79" eb="81">
      <t>イクセイ</t>
    </rPh>
    <phoneticPr fontId="8"/>
  </si>
  <si>
    <t>　※P5の雇用管理の課題に対する取り組みの代表的なものを記載。
　（参考例）
・現場作業員の通年雇用化に務める。
・月給制への移行、週休2日制の導入に取り組む。　　　など</t>
    <rPh sb="7" eb="9">
      <t>カンリ</t>
    </rPh>
    <rPh sb="10" eb="12">
      <t>カダイ</t>
    </rPh>
    <rPh sb="13" eb="14">
      <t>タイ</t>
    </rPh>
    <rPh sb="16" eb="17">
      <t>ト</t>
    </rPh>
    <rPh sb="18" eb="19">
      <t>ク</t>
    </rPh>
    <rPh sb="21" eb="24">
      <t>ダイヒョウテキ</t>
    </rPh>
    <rPh sb="28" eb="30">
      <t>キサイ</t>
    </rPh>
    <rPh sb="36" eb="37">
      <t>レイ</t>
    </rPh>
    <rPh sb="40" eb="42">
      <t>ゲンバ</t>
    </rPh>
    <rPh sb="42" eb="45">
      <t>サギョウイン</t>
    </rPh>
    <rPh sb="46" eb="48">
      <t>ツウネン</t>
    </rPh>
    <rPh sb="58" eb="61">
      <t>ゲッキュウセイ</t>
    </rPh>
    <rPh sb="63" eb="65">
      <t>イコウ</t>
    </rPh>
    <rPh sb="66" eb="68">
      <t>シュウキュウ</t>
    </rPh>
    <rPh sb="69" eb="70">
      <t>ニチ</t>
    </rPh>
    <rPh sb="70" eb="71">
      <t>セイ</t>
    </rPh>
    <rPh sb="72" eb="74">
      <t>ドウニュウ</t>
    </rPh>
    <rPh sb="75" eb="76">
      <t>ト</t>
    </rPh>
    <rPh sb="77" eb="78">
      <t>ク</t>
    </rPh>
    <phoneticPr fontId="8"/>
  </si>
  <si>
    <t xml:space="preserve">     1　直近３か年の事業年度について記載すること。</t>
    <rPh sb="8" eb="9">
      <t>チカ</t>
    </rPh>
    <phoneticPr fontId="2"/>
  </si>
  <si>
    <t>年齢階層</t>
    <rPh sb="0" eb="2">
      <t>ネンレイ</t>
    </rPh>
    <rPh sb="2" eb="4">
      <t>カイソウ</t>
    </rPh>
    <phoneticPr fontId="2"/>
  </si>
  <si>
    <r>
      <t>　有限会社　　○○林業　</t>
    </r>
    <r>
      <rPr>
        <sz val="12"/>
        <rFont val="ＭＳ Ｐゴシック"/>
        <family val="3"/>
        <charset val="128"/>
      </rPr>
      <t>（★登記上の商号）</t>
    </r>
    <rPh sb="1" eb="5">
      <t>ユウゲンガイシャ</t>
    </rPh>
    <rPh sb="9" eb="11">
      <t>リンギョウ</t>
    </rPh>
    <rPh sb="14" eb="16">
      <t>トウキ</t>
    </rPh>
    <rPh sb="16" eb="17">
      <t>ジョウ</t>
    </rPh>
    <rPh sb="18" eb="20">
      <t>ショウゴウ</t>
    </rPh>
    <phoneticPr fontId="3"/>
  </si>
  <si>
    <r>
      <t>　代表取締役　山梨　太郎</t>
    </r>
    <r>
      <rPr>
        <sz val="12"/>
        <rFont val="ＭＳ Ｐゴシック"/>
        <family val="3"/>
        <charset val="128"/>
      </rPr>
      <t>（★登記上の代表者の氏名）</t>
    </r>
    <rPh sb="1" eb="3">
      <t>ダイヒョウ</t>
    </rPh>
    <rPh sb="3" eb="6">
      <t>トリシマリヤク</t>
    </rPh>
    <rPh sb="7" eb="9">
      <t>ヤマナシ</t>
    </rPh>
    <rPh sb="10" eb="12">
      <t>タロウ</t>
    </rPh>
    <rPh sb="14" eb="16">
      <t>トウキ</t>
    </rPh>
    <rPh sb="16" eb="17">
      <t>ジョウ</t>
    </rPh>
    <rPh sb="18" eb="20">
      <t>ダイヒョウ</t>
    </rPh>
    <rPh sb="20" eb="21">
      <t>シャ</t>
    </rPh>
    <rPh sb="22" eb="24">
      <t>シメイ</t>
    </rPh>
    <phoneticPr fontId="3"/>
  </si>
  <si>
    <r>
      <t>　甲府市丸の内1丁目○－○</t>
    </r>
    <r>
      <rPr>
        <sz val="12"/>
        <rFont val="ＭＳ Ｐゴシック"/>
        <family val="3"/>
        <charset val="128"/>
      </rPr>
      <t>(★登記上の本店の所在地）</t>
    </r>
    <rPh sb="1" eb="4">
      <t>コウフシ</t>
    </rPh>
    <rPh sb="4" eb="5">
      <t>マル</t>
    </rPh>
    <rPh sb="6" eb="7">
      <t>ウチ</t>
    </rPh>
    <rPh sb="8" eb="10">
      <t>チョウメ</t>
    </rPh>
    <rPh sb="15" eb="17">
      <t>トウキ</t>
    </rPh>
    <rPh sb="17" eb="18">
      <t>ジョウ</t>
    </rPh>
    <rPh sb="19" eb="21">
      <t>ホンテン</t>
    </rPh>
    <rPh sb="22" eb="25">
      <t>ショザイチ</t>
    </rPh>
    <phoneticPr fontId="3"/>
  </si>
  <si>
    <r>
      <rPr>
        <sz val="12"/>
        <rFont val="ＭＳ Ｐゴシック"/>
        <family val="3"/>
        <charset val="128"/>
      </rPr>
      <t>(★登記上の出資金の額）</t>
    </r>
    <r>
      <rPr>
        <sz val="11"/>
        <rFont val="ＭＳ Ｐゴシック"/>
        <family val="3"/>
        <charset val="128"/>
      </rPr>
      <t>　　３，０００　　</t>
    </r>
    <rPh sb="2" eb="4">
      <t>トウキ</t>
    </rPh>
    <rPh sb="4" eb="5">
      <t>ジョウ</t>
    </rPh>
    <phoneticPr fontId="3"/>
  </si>
  <si>
    <r>
      <t xml:space="preserve">（９）取扱実績
</t>
    </r>
    <r>
      <rPr>
        <sz val="9"/>
        <rFont val="ＭＳ Ｐゴシック"/>
        <family val="3"/>
        <charset val="128"/>
      </rPr>
      <t>（直近の事業年度の実績）</t>
    </r>
    <rPh sb="3" eb="5">
      <t>トリアツカイ</t>
    </rPh>
    <rPh sb="5" eb="7">
      <t>ジッセキ</t>
    </rPh>
    <rPh sb="9" eb="11">
      <t>チョッキン</t>
    </rPh>
    <rPh sb="12" eb="14">
      <t>ジギョウ</t>
    </rPh>
    <rPh sb="14" eb="16">
      <t>ネンド</t>
    </rPh>
    <rPh sb="17" eb="19">
      <t>ジッセキ</t>
    </rPh>
    <phoneticPr fontId="3"/>
  </si>
  <si>
    <r>
      <t xml:space="preserve">5　
</t>
    </r>
    <r>
      <rPr>
        <sz val="10"/>
        <rFont val="ＭＳ Ｐゴシック"/>
        <family val="3"/>
        <charset val="128"/>
      </rPr>
      <t>（※P5､P20 植付＋地拵)</t>
    </r>
    <rPh sb="12" eb="14">
      <t>ウエツケ</t>
    </rPh>
    <rPh sb="15" eb="16">
      <t>ジ</t>
    </rPh>
    <rPh sb="16" eb="17">
      <t>ゴシラ</t>
    </rPh>
    <phoneticPr fontId="3"/>
  </si>
  <si>
    <r>
      <t xml:space="preserve">34
</t>
    </r>
    <r>
      <rPr>
        <sz val="10"/>
        <rFont val="ＭＳ Ｐゴシック"/>
        <family val="3"/>
        <charset val="128"/>
      </rPr>
      <t>（※P5､P20 上記以外)</t>
    </r>
    <r>
      <rPr>
        <sz val="11"/>
        <color indexed="8"/>
        <rFont val="ＭＳ Ｐゴシック"/>
        <family val="3"/>
        <charset val="128"/>
      </rPr>
      <t/>
    </r>
    <rPh sb="12" eb="14">
      <t>ジョウキ</t>
    </rPh>
    <rPh sb="14" eb="16">
      <t>イガイ</t>
    </rPh>
    <phoneticPr fontId="3"/>
  </si>
  <si>
    <r>
      <rPr>
        <sz val="12"/>
        <rFont val="ＭＳ Ｐゴシック"/>
        <family val="3"/>
        <charset val="128"/>
      </rPr>
      <t>　</t>
    </r>
    <r>
      <rPr>
        <sz val="10"/>
        <rFont val="ＭＳ Ｐゴシック"/>
        <family val="3"/>
        <charset val="128"/>
      </rPr>
      <t>（参考例）
・随時募集を行い作業員確保に努めているが、冬期は事業量が減るため一部季節雇用。
・労働時間は８ｈ(うち、休憩１ｈ）で、現場までは社用車で通勤。
・賃金体系は日給制をとっている。　　　　など</t>
    </r>
    <rPh sb="4" eb="5">
      <t>レイ</t>
    </rPh>
    <rPh sb="8" eb="10">
      <t>ズイジ</t>
    </rPh>
    <rPh sb="10" eb="12">
      <t>ボシュウ</t>
    </rPh>
    <rPh sb="13" eb="14">
      <t>オコナ</t>
    </rPh>
    <rPh sb="15" eb="18">
      <t>サギョウイン</t>
    </rPh>
    <rPh sb="18" eb="20">
      <t>カクホ</t>
    </rPh>
    <rPh sb="21" eb="22">
      <t>ツト</t>
    </rPh>
    <rPh sb="28" eb="30">
      <t>トウキ</t>
    </rPh>
    <rPh sb="31" eb="34">
      <t>ジギョウリョウ</t>
    </rPh>
    <rPh sb="35" eb="36">
      <t>ヘ</t>
    </rPh>
    <rPh sb="39" eb="41">
      <t>イチブ</t>
    </rPh>
    <rPh sb="41" eb="43">
      <t>キセツ</t>
    </rPh>
    <rPh sb="43" eb="45">
      <t>コヨウ</t>
    </rPh>
    <rPh sb="48" eb="50">
      <t>ロウドウ</t>
    </rPh>
    <rPh sb="50" eb="52">
      <t>ジカン</t>
    </rPh>
    <rPh sb="59" eb="61">
      <t>キュウケイ</t>
    </rPh>
    <rPh sb="66" eb="68">
      <t>ゲンバ</t>
    </rPh>
    <rPh sb="71" eb="74">
      <t>シャヨウシャ</t>
    </rPh>
    <rPh sb="75" eb="77">
      <t>ツウキン</t>
    </rPh>
    <rPh sb="80" eb="82">
      <t>チンギン</t>
    </rPh>
    <rPh sb="82" eb="84">
      <t>タイケイ</t>
    </rPh>
    <rPh sb="85" eb="87">
      <t>ニッキュウ</t>
    </rPh>
    <rPh sb="87" eb="88">
      <t>セイ</t>
    </rPh>
    <phoneticPr fontId="8"/>
  </si>
  <si>
    <t>1名新規雇用する(月給制)
※上記採用計画と整合させる</t>
    <rPh sb="1" eb="2">
      <t>メイ</t>
    </rPh>
    <rPh sb="2" eb="4">
      <t>シンキ</t>
    </rPh>
    <rPh sb="4" eb="6">
      <t>コヨウ</t>
    </rPh>
    <rPh sb="9" eb="12">
      <t>ゲッキュウセイ</t>
    </rPh>
    <rPh sb="15" eb="17">
      <t>ジョウキ</t>
    </rPh>
    <phoneticPr fontId="8"/>
  </si>
  <si>
    <t>(例)親族からの借入　　など</t>
    <rPh sb="1" eb="2">
      <t>レイ</t>
    </rPh>
    <rPh sb="3" eb="5">
      <t>シンゾク</t>
    </rPh>
    <rPh sb="8" eb="9">
      <t>シャク</t>
    </rPh>
    <rPh sb="9" eb="10">
      <t>ニュウ</t>
    </rPh>
    <phoneticPr fontId="8"/>
  </si>
  <si>
    <t>代表取締役</t>
    <phoneticPr fontId="2"/>
  </si>
  <si>
    <t>山梨　太郎</t>
    <phoneticPr fontId="2"/>
  </si>
  <si>
    <t>(H30/4/1)</t>
    <phoneticPr fontId="8"/>
  </si>
  <si>
    <t>労働生産性は、原則として事業量を雇用量で除した値とする。</t>
    <rPh sb="0" eb="2">
      <t>ロウドウ</t>
    </rPh>
    <rPh sb="2" eb="5">
      <t>セイサンセイ</t>
    </rPh>
    <rPh sb="7" eb="9">
      <t>ゲンソク</t>
    </rPh>
    <rPh sb="12" eb="15">
      <t>ジギョウリョウ</t>
    </rPh>
    <rPh sb="16" eb="19">
      <t>コヨウリョウ</t>
    </rPh>
    <rPh sb="20" eb="21">
      <t>ジョ</t>
    </rPh>
    <rPh sb="23" eb="24">
      <t>アタイ</t>
    </rPh>
    <phoneticPr fontId="3"/>
  </si>
  <si>
    <t>（R4)</t>
    <phoneticPr fontId="8"/>
  </si>
  <si>
    <t>雇用管理の改善</t>
    <rPh sb="0" eb="2">
      <t>コヨウ</t>
    </rPh>
    <rPh sb="2" eb="4">
      <t>カンリ</t>
    </rPh>
    <rPh sb="5" eb="7">
      <t>カイゼン</t>
    </rPh>
    <phoneticPr fontId="2"/>
  </si>
  <si>
    <t>事業の合理化</t>
    <rPh sb="0" eb="2">
      <t>ジギョウ</t>
    </rPh>
    <rPh sb="3" eb="6">
      <t>ゴウリカ</t>
    </rPh>
    <phoneticPr fontId="2"/>
  </si>
  <si>
    <t>雇用の安定化</t>
    <rPh sb="0" eb="2">
      <t>コヨウ</t>
    </rPh>
    <rPh sb="3" eb="6">
      <t>アンテイカ</t>
    </rPh>
    <phoneticPr fontId="2"/>
  </si>
  <si>
    <t>事業量の安定的確保</t>
    <rPh sb="0" eb="3">
      <t>ジギョウリョウ</t>
    </rPh>
    <rPh sb="4" eb="7">
      <t>アンテイテキ</t>
    </rPh>
    <rPh sb="7" eb="9">
      <t>カクホ</t>
    </rPh>
    <phoneticPr fontId="2"/>
  </si>
  <si>
    <t>労働条件の改善</t>
    <rPh sb="0" eb="2">
      <t>ロウドウ</t>
    </rPh>
    <rPh sb="2" eb="4">
      <t>ジョウケン</t>
    </rPh>
    <rPh sb="5" eb="7">
      <t>カイゼン</t>
    </rPh>
    <phoneticPr fontId="2"/>
  </si>
  <si>
    <t>生産性の向上</t>
    <rPh sb="0" eb="3">
      <t>セイサンセイ</t>
    </rPh>
    <rPh sb="4" eb="6">
      <t>コウジョウ</t>
    </rPh>
    <phoneticPr fontId="2"/>
  </si>
  <si>
    <t>労働安全の確保</t>
    <rPh sb="0" eb="4">
      <t>ロウドウアンゼン</t>
    </rPh>
    <rPh sb="5" eb="7">
      <t>カクホ</t>
    </rPh>
    <phoneticPr fontId="2"/>
  </si>
  <si>
    <t>「新しい林業」の実現に向けた対応</t>
    <rPh sb="1" eb="2">
      <t>アタラ</t>
    </rPh>
    <rPh sb="4" eb="6">
      <t>リンギョウ</t>
    </rPh>
    <rPh sb="8" eb="10">
      <t>ジツゲン</t>
    </rPh>
    <rPh sb="11" eb="12">
      <t>ム</t>
    </rPh>
    <rPh sb="14" eb="16">
      <t>タイオウ</t>
    </rPh>
    <phoneticPr fontId="2"/>
  </si>
  <si>
    <t>林業労働者のキャリアに応じた技能の向上</t>
    <phoneticPr fontId="3"/>
  </si>
  <si>
    <t>林業労働者のキャリアに応じた技能の向上</t>
    <phoneticPr fontId="2"/>
  </si>
  <si>
    <t>教育訓練の充実</t>
    <rPh sb="0" eb="2">
      <t>キョウイク</t>
    </rPh>
    <rPh sb="2" eb="4">
      <t>クンレン</t>
    </rPh>
    <rPh sb="5" eb="7">
      <t>ジュウジツ</t>
    </rPh>
    <phoneticPr fontId="2"/>
  </si>
  <si>
    <t>林業経営体間の連携強化</t>
    <phoneticPr fontId="2"/>
  </si>
  <si>
    <t>女性労働者等の定着の推進</t>
    <rPh sb="0" eb="2">
      <t>ジョセイ</t>
    </rPh>
    <rPh sb="2" eb="4">
      <t>ロウドウ</t>
    </rPh>
    <rPh sb="4" eb="5">
      <t>シャ</t>
    </rPh>
    <rPh sb="5" eb="6">
      <t>トウ</t>
    </rPh>
    <rPh sb="7" eb="9">
      <t>テイチャク</t>
    </rPh>
    <rPh sb="10" eb="12">
      <t>スイシン</t>
    </rPh>
    <phoneticPr fontId="2"/>
  </si>
  <si>
    <t>-</t>
    <phoneticPr fontId="2"/>
  </si>
  <si>
    <t>高年齢労働者の活躍の促進</t>
    <rPh sb="0" eb="3">
      <t>コウネンレイ</t>
    </rPh>
    <rPh sb="3" eb="6">
      <t>ロウドウシャ</t>
    </rPh>
    <rPh sb="7" eb="9">
      <t>カツヤク</t>
    </rPh>
    <rPh sb="10" eb="12">
      <t>ソクシン</t>
    </rPh>
    <phoneticPr fontId="2"/>
  </si>
  <si>
    <t>林業分野における障害者雇用の促進</t>
    <phoneticPr fontId="3"/>
  </si>
  <si>
    <t>林業分野における障害者雇用の促進</t>
    <phoneticPr fontId="2"/>
  </si>
  <si>
    <t>その他の雇用管理の改善①</t>
    <rPh sb="2" eb="3">
      <t>タ</t>
    </rPh>
    <rPh sb="4" eb="6">
      <t>コヨウ</t>
    </rPh>
    <rPh sb="6" eb="8">
      <t>カンリ</t>
    </rPh>
    <rPh sb="9" eb="11">
      <t>カイゼン</t>
    </rPh>
    <phoneticPr fontId="2"/>
  </si>
  <si>
    <t>その他の事業の合理化①</t>
    <rPh sb="2" eb="3">
      <t>タ</t>
    </rPh>
    <rPh sb="4" eb="6">
      <t>ジギョウ</t>
    </rPh>
    <rPh sb="7" eb="10">
      <t>ゴウリカ</t>
    </rPh>
    <phoneticPr fontId="2"/>
  </si>
  <si>
    <t>その他の雇用管理の改善②</t>
    <rPh sb="2" eb="3">
      <t>タ</t>
    </rPh>
    <rPh sb="4" eb="6">
      <t>コヨウ</t>
    </rPh>
    <rPh sb="6" eb="8">
      <t>カンリ</t>
    </rPh>
    <rPh sb="9" eb="11">
      <t>カイゼン</t>
    </rPh>
    <phoneticPr fontId="2"/>
  </si>
  <si>
    <t>その他の事業の合理化②</t>
    <rPh sb="2" eb="3">
      <t>タ</t>
    </rPh>
    <rPh sb="4" eb="6">
      <t>ジギョウ</t>
    </rPh>
    <rPh sb="7" eb="10">
      <t>ゴウリカ</t>
    </rPh>
    <phoneticPr fontId="2"/>
  </si>
  <si>
    <t>安</t>
    <rPh sb="0" eb="1">
      <t>ヤス</t>
    </rPh>
    <phoneticPr fontId="2"/>
  </si>
  <si>
    <t>全</t>
    <rPh sb="0" eb="1">
      <t>ゼン</t>
    </rPh>
    <phoneticPr fontId="2"/>
  </si>
  <si>
    <t>確</t>
    <rPh sb="0" eb="1">
      <t>アキラ</t>
    </rPh>
    <phoneticPr fontId="2"/>
  </si>
  <si>
    <t>保</t>
    <rPh sb="0" eb="1">
      <t>タモツ</t>
    </rPh>
    <phoneticPr fontId="2"/>
  </si>
  <si>
    <t>改善措置の目標</t>
    <rPh sb="0" eb="2">
      <t>カイゼン</t>
    </rPh>
    <rPh sb="2" eb="4">
      <t>ソチ</t>
    </rPh>
    <rPh sb="5" eb="7">
      <t>モクヒョウ</t>
    </rPh>
    <phoneticPr fontId="2"/>
  </si>
  <si>
    <t>年　次</t>
    <rPh sb="0" eb="1">
      <t>ネン</t>
    </rPh>
    <rPh sb="2" eb="3">
      <t>ジ</t>
    </rPh>
    <phoneticPr fontId="2"/>
  </si>
  <si>
    <t>改善措置の内容</t>
    <rPh sb="0" eb="2">
      <t>カイゼン</t>
    </rPh>
    <rPh sb="2" eb="4">
      <t>ソチ</t>
    </rPh>
    <rPh sb="5" eb="7">
      <t>ナイヨウ</t>
    </rPh>
    <phoneticPr fontId="2"/>
  </si>
  <si>
    <t>改善措置の実施方法</t>
    <rPh sb="0" eb="2">
      <t>カイゼン</t>
    </rPh>
    <rPh sb="2" eb="4">
      <t>ソチ</t>
    </rPh>
    <rPh sb="5" eb="7">
      <t>ジッシ</t>
    </rPh>
    <rPh sb="7" eb="9">
      <t>ホウホウ</t>
    </rPh>
    <phoneticPr fontId="2"/>
  </si>
  <si>
    <t>１年次</t>
    <rPh sb="1" eb="2">
      <t>ネン</t>
    </rPh>
    <rPh sb="2" eb="3">
      <t>ジ</t>
    </rPh>
    <phoneticPr fontId="2"/>
  </si>
  <si>
    <t>２年次</t>
    <rPh sb="1" eb="2">
      <t>ネン</t>
    </rPh>
    <rPh sb="2" eb="3">
      <t>ジ</t>
    </rPh>
    <phoneticPr fontId="2"/>
  </si>
  <si>
    <t>３年次</t>
    <rPh sb="1" eb="2">
      <t>ネン</t>
    </rPh>
    <rPh sb="2" eb="3">
      <t>ジ</t>
    </rPh>
    <phoneticPr fontId="2"/>
  </si>
  <si>
    <t>４年次</t>
    <rPh sb="1" eb="2">
      <t>ネン</t>
    </rPh>
    <rPh sb="2" eb="3">
      <t>ジ</t>
    </rPh>
    <phoneticPr fontId="2"/>
  </si>
  <si>
    <t>５年次</t>
    <rPh sb="1" eb="2">
      <t>ネン</t>
    </rPh>
    <rPh sb="2" eb="3">
      <t>ジ</t>
    </rPh>
    <phoneticPr fontId="2"/>
  </si>
  <si>
    <t>（カ）</t>
    <phoneticPr fontId="2"/>
  </si>
  <si>
    <t>女</t>
    <rPh sb="0" eb="1">
      <t>オンナ</t>
    </rPh>
    <phoneticPr fontId="2"/>
  </si>
  <si>
    <t>性</t>
    <rPh sb="0" eb="1">
      <t>セイ</t>
    </rPh>
    <phoneticPr fontId="2"/>
  </si>
  <si>
    <t>働</t>
    <rPh sb="0" eb="1">
      <t>ハタラ</t>
    </rPh>
    <phoneticPr fontId="2"/>
  </si>
  <si>
    <t>者</t>
    <rPh sb="0" eb="1">
      <t>モノ</t>
    </rPh>
    <phoneticPr fontId="2"/>
  </si>
  <si>
    <t>定</t>
    <rPh sb="0" eb="1">
      <t>サダム</t>
    </rPh>
    <phoneticPr fontId="2"/>
  </si>
  <si>
    <t>着</t>
    <rPh sb="0" eb="1">
      <t>チャク</t>
    </rPh>
    <phoneticPr fontId="2"/>
  </si>
  <si>
    <t>促</t>
    <rPh sb="0" eb="1">
      <t>ソク</t>
    </rPh>
    <phoneticPr fontId="2"/>
  </si>
  <si>
    <t>進</t>
    <rPh sb="0" eb="1">
      <t>スス</t>
    </rPh>
    <phoneticPr fontId="2"/>
  </si>
  <si>
    <t>（キ）</t>
    <phoneticPr fontId="3"/>
  </si>
  <si>
    <t>（ク）</t>
    <phoneticPr fontId="2"/>
  </si>
  <si>
    <t>野</t>
    <rPh sb="0" eb="1">
      <t>ヤ</t>
    </rPh>
    <phoneticPr fontId="2"/>
  </si>
  <si>
    <t>障</t>
    <rPh sb="0" eb="1">
      <t>ショウ</t>
    </rPh>
    <phoneticPr fontId="2"/>
  </si>
  <si>
    <t>害</t>
    <rPh sb="0" eb="1">
      <t>ガイ</t>
    </rPh>
    <phoneticPr fontId="2"/>
  </si>
  <si>
    <t>（ケ）</t>
    <phoneticPr fontId="3"/>
  </si>
  <si>
    <t>「新しい林業」の実現に向けた対応</t>
    <phoneticPr fontId="3"/>
  </si>
  <si>
    <t>「新しい林業」の実現に向けた対応</t>
    <phoneticPr fontId="2"/>
  </si>
  <si>
    <t>（オ）</t>
    <phoneticPr fontId="2"/>
  </si>
  <si>
    <t>林業経営体間の連携強化</t>
  </si>
  <si>
    <t>労働安全の確保</t>
    <phoneticPr fontId="3"/>
  </si>
  <si>
    <t>456
(123)</t>
    <phoneticPr fontId="2"/>
  </si>
  <si>
    <t>女性労働者等の定着の促進</t>
    <phoneticPr fontId="3"/>
  </si>
  <si>
    <t>その他</t>
  </si>
  <si>
    <t>林業経営体間の
連携強化</t>
    <phoneticPr fontId="3"/>
  </si>
  <si>
    <t>（R5)</t>
    <phoneticPr fontId="8"/>
  </si>
  <si>
    <t>法令等の順守
安全作業研修等の実施</t>
    <rPh sb="7" eb="9">
      <t>アンゼン</t>
    </rPh>
    <rPh sb="9" eb="11">
      <t>サギョウ</t>
    </rPh>
    <rPh sb="11" eb="13">
      <t>ケンシュウ</t>
    </rPh>
    <rPh sb="13" eb="14">
      <t>トウ</t>
    </rPh>
    <rPh sb="15" eb="17">
      <t>ジッシ</t>
    </rPh>
    <phoneticPr fontId="2"/>
  </si>
  <si>
    <t>熟練者による社内研修を実施する。</t>
    <phoneticPr fontId="2"/>
  </si>
  <si>
    <t>計画期間中に労働者全員に能力向上教育等安全衛生教育(再教育）を受講させる。</t>
    <phoneticPr fontId="2"/>
  </si>
  <si>
    <t>労働安全に対する意識を高め、労働災害の発生を防止する。</t>
    <rPh sb="0" eb="2">
      <t>ロウドウ</t>
    </rPh>
    <rPh sb="2" eb="4">
      <t>アンゼン</t>
    </rPh>
    <rPh sb="5" eb="6">
      <t>タイ</t>
    </rPh>
    <rPh sb="8" eb="10">
      <t>イシキ</t>
    </rPh>
    <rPh sb="11" eb="12">
      <t>タカ</t>
    </rPh>
    <rPh sb="14" eb="16">
      <t>ロウドウ</t>
    </rPh>
    <rPh sb="16" eb="18">
      <t>サイガイ</t>
    </rPh>
    <rPh sb="19" eb="21">
      <t>ハッセイ</t>
    </rPh>
    <rPh sb="22" eb="24">
      <t>ボウシ</t>
    </rPh>
    <phoneticPr fontId="2"/>
  </si>
  <si>
    <t>女性が働きやすい職場づくりの推進</t>
    <rPh sb="0" eb="2">
      <t>ジョセイ</t>
    </rPh>
    <phoneticPr fontId="2"/>
  </si>
  <si>
    <t>更衣室の整備</t>
    <rPh sb="0" eb="3">
      <t>コウイシツ</t>
    </rPh>
    <rPh sb="4" eb="6">
      <t>セイビ</t>
    </rPh>
    <phoneticPr fontId="2"/>
  </si>
  <si>
    <t>女性が働きやすい職場環境への改善</t>
    <rPh sb="0" eb="2">
      <t>ジョセイ</t>
    </rPh>
    <phoneticPr fontId="2"/>
  </si>
  <si>
    <t>従業員への周知、研修の実施等</t>
    <rPh sb="0" eb="3">
      <t>ジュウギョウイン</t>
    </rPh>
    <rPh sb="5" eb="7">
      <t>シュウチ</t>
    </rPh>
    <rPh sb="8" eb="10">
      <t>ケンシュウ</t>
    </rPh>
    <rPh sb="11" eb="13">
      <t>ジッシ</t>
    </rPh>
    <rPh sb="13" eb="14">
      <t>トウ</t>
    </rPh>
    <phoneticPr fontId="2"/>
  </si>
  <si>
    <t>ハラスメント防止対策</t>
    <rPh sb="6" eb="8">
      <t>ボウシ</t>
    </rPh>
    <rPh sb="8" eb="10">
      <t>タイサク</t>
    </rPh>
    <phoneticPr fontId="2"/>
  </si>
  <si>
    <t>障害者の特性に合わせた職場づくりの推進</t>
    <rPh sb="0" eb="3">
      <t>ショウガイシャ</t>
    </rPh>
    <rPh sb="4" eb="6">
      <t>トクセイ</t>
    </rPh>
    <rPh sb="7" eb="8">
      <t>ア</t>
    </rPh>
    <phoneticPr fontId="2"/>
  </si>
  <si>
    <t>障害特性等に配慮した適切な業務配置</t>
    <phoneticPr fontId="2"/>
  </si>
  <si>
    <t>作業工程を見直し、従事可能な業務への配置を行う。</t>
    <rPh sb="0" eb="4">
      <t>サギョウコウテイ</t>
    </rPh>
    <rPh sb="5" eb="7">
      <t>ミナオ</t>
    </rPh>
    <rPh sb="9" eb="11">
      <t>ジュウジ</t>
    </rPh>
    <rPh sb="11" eb="13">
      <t>カノウ</t>
    </rPh>
    <rPh sb="14" eb="16">
      <t>ギョウム</t>
    </rPh>
    <rPh sb="18" eb="20">
      <t>ハイチ</t>
    </rPh>
    <rPh sb="21" eb="22">
      <t>オコナ</t>
    </rPh>
    <phoneticPr fontId="2"/>
  </si>
  <si>
    <t>デジタル人材の育成</t>
    <phoneticPr fontId="2"/>
  </si>
  <si>
    <t>各種講習会の受講、研修の実施</t>
    <rPh sb="0" eb="2">
      <t>カクシュ</t>
    </rPh>
    <rPh sb="2" eb="5">
      <t>コウシュウカイ</t>
    </rPh>
    <rPh sb="6" eb="8">
      <t>ジュコウ</t>
    </rPh>
    <rPh sb="9" eb="11">
      <t>ケンシュウ</t>
    </rPh>
    <rPh sb="12" eb="14">
      <t>ジッシ</t>
    </rPh>
    <phoneticPr fontId="2"/>
  </si>
  <si>
    <t>スマート林業の技術に対応可能な人材を育成する。</t>
    <rPh sb="4" eb="6">
      <t>リンギョウ</t>
    </rPh>
    <rPh sb="7" eb="9">
      <t>ギジュツ</t>
    </rPh>
    <rPh sb="10" eb="12">
      <t>タイオウ</t>
    </rPh>
    <rPh sb="12" eb="14">
      <t>カノウ</t>
    </rPh>
    <rPh sb="15" eb="17">
      <t>ジンザイ</t>
    </rPh>
    <rPh sb="18" eb="20">
      <t>イクセイ</t>
    </rPh>
    <phoneticPr fontId="2"/>
  </si>
  <si>
    <t>他経営体との連携をし、経営基盤の強化を図る。</t>
    <rPh sb="0" eb="1">
      <t>ホカ</t>
    </rPh>
    <rPh sb="1" eb="4">
      <t>ケイエイタイ</t>
    </rPh>
    <rPh sb="6" eb="8">
      <t>レンケイ</t>
    </rPh>
    <rPh sb="11" eb="15">
      <t>ケイエイキバン</t>
    </rPh>
    <rPh sb="16" eb="18">
      <t>キョウカ</t>
    </rPh>
    <rPh sb="19" eb="20">
      <t>ハカ</t>
    </rPh>
    <phoneticPr fontId="2"/>
  </si>
  <si>
    <t>他経営体との連携</t>
    <rPh sb="0" eb="1">
      <t>ホカ</t>
    </rPh>
    <rPh sb="1" eb="4">
      <t>ケイエイタイ</t>
    </rPh>
    <rPh sb="6" eb="8">
      <t>レンケイ</t>
    </rPh>
    <phoneticPr fontId="2"/>
  </si>
  <si>
    <t>降雨や積雪などにより従事できない地域の経営体を雇い入れる。</t>
    <phoneticPr fontId="2"/>
  </si>
  <si>
    <t>（R6)</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</si>
</sst>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_);[Red]\(#,##0\)"/>
    <numFmt numFmtId="178" formatCode="#,##0\ &quot;人　&quot;"/>
    <numFmt numFmtId="179" formatCode="0_);[Red]\(0\)"/>
    <numFmt numFmtId="180" formatCode="&quot;（&quot;yy/m/d\ &quot;）&quot;"/>
    <numFmt numFmtId="181" formatCode="#,##0\ &quot;m3&quot;"/>
    <numFmt numFmtId="182" formatCode="#,##0\ &quot;ha&quot;"/>
    <numFmt numFmtId="183" formatCode="#,##0\ &quot;百万円&quot;"/>
    <numFmt numFmtId="184" formatCode="#,##0.0_ "/>
    <numFmt numFmtId="185" formatCode="&quot;（&quot;#,##0\ &quot;人　）&quot;"/>
    <numFmt numFmtId="186" formatCode="&quot;（&quot;#,##0"/>
    <numFmt numFmtId="187" formatCode="#,##0\ &quot;千円&quot;"/>
    <numFmt numFmtId="188" formatCode="yyyy&quot;年&quot;m&quot;月&quot;d&quot;日&quot;;@"/>
    <numFmt numFmtId="189" formatCode="[$-411]ggge&quot;年&quot;m&quot;月&quot;d&quot;日&quot;;@"/>
  </numFmts>
  <fonts count="26"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11"/>
      <name val="ＭＳ Ｐ明朝"/>
      <family val="1"/>
      <charset val="128"/>
    </font>
    <font>
      <sz val="11"/>
      <name val="ＭＳ Ｐゴシック"/>
      <family val="3"/>
      <charset val="128"/>
    </font>
    <font>
      <sz val="10"/>
      <name val="ＭＳ Ｐゴシック"/>
      <family val="3"/>
      <charset val="128"/>
    </font>
    <font>
      <vertAlign val="superscript"/>
      <sz val="8"/>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明朝"/>
      <family val="1"/>
      <charset val="128"/>
    </font>
    <font>
      <sz val="11"/>
      <name val="ＭＳ Ｐゴシック"/>
      <family val="3"/>
      <charset val="128"/>
      <scheme val="minor"/>
    </font>
    <font>
      <sz val="16"/>
      <color theme="1"/>
      <name val="ＭＳ Ｐ明朝"/>
      <family val="1"/>
      <charset val="128"/>
    </font>
    <font>
      <sz val="14"/>
      <name val="ＭＳ Ｐゴシック"/>
      <family val="3"/>
      <charset val="128"/>
      <scheme val="minor"/>
    </font>
    <font>
      <sz val="12"/>
      <name val="ＭＳ Ｐゴシック"/>
      <family val="3"/>
      <charset val="128"/>
      <scheme val="minor"/>
    </font>
    <font>
      <sz val="12"/>
      <name val="ＭＳ Ｐゴシック"/>
      <family val="3"/>
      <charset val="128"/>
    </font>
    <font>
      <sz val="11"/>
      <name val="ＭＳ 明朝"/>
      <family val="1"/>
      <charset val="128"/>
    </font>
    <font>
      <sz val="9"/>
      <name val="ＭＳ Ｐゴシック"/>
      <family val="3"/>
      <charset val="128"/>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b/>
      <sz val="11"/>
      <name val="ＭＳ Ｐゴシック"/>
      <family val="3"/>
      <charset val="128"/>
      <scheme val="minor"/>
    </font>
    <font>
      <sz val="9"/>
      <name val="ＭＳ Ｐ明朝"/>
      <family val="1"/>
      <charset val="128"/>
    </font>
    <font>
      <sz val="6"/>
      <name val="ＭＳ Ｐゴシック"/>
      <family val="3"/>
      <charset val="128"/>
      <scheme val="minor"/>
    </font>
    <font>
      <sz val="9"/>
      <color theme="1"/>
      <name val="ＭＳ Ｐゴシック"/>
      <family val="3"/>
      <charset val="128"/>
      <scheme val="minor"/>
    </font>
  </fonts>
  <fills count="9">
    <fill>
      <patternFill patternType="none"/>
    </fill>
    <fill>
      <patternFill patternType="gray125"/>
    </fill>
    <fill>
      <patternFill patternType="solid">
        <fgColor rgb="FFDBEEF3"/>
        <bgColor indexed="64"/>
      </patternFill>
    </fill>
    <fill>
      <patternFill patternType="solid">
        <fgColor rgb="FFDAEEF3"/>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92D050"/>
        <bgColor indexed="64"/>
      </patternFill>
    </fill>
  </fills>
  <borders count="9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10"/>
      </right>
      <top/>
      <bottom/>
      <diagonal/>
    </border>
    <border>
      <left/>
      <right style="medium">
        <color indexed="64"/>
      </right>
      <top/>
      <bottom/>
      <diagonal/>
    </border>
    <border>
      <left/>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style="medium">
        <color indexed="64"/>
      </left>
      <right/>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right/>
      <top style="thin">
        <color indexed="64"/>
      </top>
      <bottom style="double">
        <color indexed="64"/>
      </bottom>
      <diagonal/>
    </border>
    <border>
      <left style="medium">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style="thin">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hair">
        <color indexed="64"/>
      </bottom>
      <diagonal/>
    </border>
    <border>
      <left/>
      <right/>
      <top/>
      <bottom style="hair">
        <color indexed="64"/>
      </bottom>
      <diagonal/>
    </border>
    <border>
      <left/>
      <right/>
      <top style="hair">
        <color indexed="64"/>
      </top>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left/>
      <right style="thin">
        <color indexed="64"/>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thin">
        <color indexed="64"/>
      </top>
      <bottom style="hair">
        <color indexed="64"/>
      </bottom>
      <diagonal/>
    </border>
  </borders>
  <cellStyleXfs count="2">
    <xf numFmtId="0" fontId="0" fillId="0" borderId="0">
      <alignment vertical="center"/>
    </xf>
    <xf numFmtId="38" fontId="10" fillId="0" borderId="0" applyFont="0" applyFill="0" applyBorder="0" applyAlignment="0" applyProtection="0">
      <alignment vertical="center"/>
    </xf>
  </cellStyleXfs>
  <cellXfs count="827">
    <xf numFmtId="0" fontId="0" fillId="0" borderId="0" xfId="0">
      <alignment vertical="center"/>
    </xf>
    <xf numFmtId="49" fontId="12" fillId="0" borderId="0" xfId="0" applyNumberFormat="1" applyFont="1" applyAlignment="1">
      <alignment horizontal="center" vertical="center"/>
    </xf>
    <xf numFmtId="49" fontId="6" fillId="0" borderId="0" xfId="0" applyNumberFormat="1" applyFont="1" applyProtection="1">
      <alignment vertical="center"/>
      <protection locked="0"/>
    </xf>
    <xf numFmtId="49" fontId="12" fillId="0" borderId="9" xfId="0" applyNumberFormat="1" applyFont="1" applyBorder="1">
      <alignment vertical="center"/>
    </xf>
    <xf numFmtId="49" fontId="12" fillId="0" borderId="0" xfId="0" applyNumberFormat="1" applyFont="1">
      <alignment vertical="center"/>
    </xf>
    <xf numFmtId="49" fontId="12" fillId="0" borderId="10" xfId="0" applyNumberFormat="1" applyFont="1" applyBorder="1">
      <alignment vertical="center"/>
    </xf>
    <xf numFmtId="49" fontId="12" fillId="0" borderId="9" xfId="0" applyNumberFormat="1" applyFont="1" applyBorder="1" applyAlignment="1">
      <alignment horizontal="left" vertical="center"/>
    </xf>
    <xf numFmtId="49" fontId="12" fillId="0" borderId="13" xfId="0" applyNumberFormat="1" applyFont="1" applyBorder="1" applyAlignment="1">
      <alignment horizontal="center" vertical="center"/>
    </xf>
    <xf numFmtId="0" fontId="4" fillId="0" borderId="14" xfId="0" applyFont="1" applyBorder="1">
      <alignment vertical="center"/>
    </xf>
    <xf numFmtId="49" fontId="4" fillId="0" borderId="0" xfId="0" applyNumberFormat="1" applyFont="1" applyAlignment="1">
      <alignment horizontal="center" vertical="center"/>
    </xf>
    <xf numFmtId="49" fontId="12" fillId="0" borderId="0" xfId="0" applyNumberFormat="1" applyFont="1" applyAlignment="1">
      <alignment horizontal="left" vertical="center"/>
    </xf>
    <xf numFmtId="0" fontId="12" fillId="0" borderId="15" xfId="0" applyFont="1" applyBorder="1" applyAlignment="1">
      <alignment horizontal="left" vertical="center"/>
    </xf>
    <xf numFmtId="0" fontId="12" fillId="0" borderId="14" xfId="0" applyFont="1" applyBorder="1" applyAlignment="1">
      <alignment horizontal="left" vertical="center"/>
    </xf>
    <xf numFmtId="0" fontId="12" fillId="0" borderId="14" xfId="0" applyFont="1" applyBorder="1">
      <alignment vertical="center"/>
    </xf>
    <xf numFmtId="0" fontId="12" fillId="0" borderId="16" xfId="0" applyFont="1" applyBorder="1">
      <alignment vertical="center"/>
    </xf>
    <xf numFmtId="0" fontId="12" fillId="0" borderId="15" xfId="0" applyFont="1" applyBorder="1" applyAlignment="1">
      <alignment horizontal="center" vertical="center"/>
    </xf>
    <xf numFmtId="49" fontId="12" fillId="0" borderId="15" xfId="0" applyNumberFormat="1" applyFont="1" applyBorder="1" applyAlignment="1">
      <alignment horizontal="center" vertical="center"/>
    </xf>
    <xf numFmtId="0" fontId="4" fillId="0" borderId="0" xfId="0" applyFont="1" applyAlignment="1">
      <alignment horizontal="center" vertical="center"/>
    </xf>
    <xf numFmtId="0" fontId="4" fillId="0" borderId="0" xfId="0" applyFont="1">
      <alignment vertical="center"/>
    </xf>
    <xf numFmtId="0" fontId="12" fillId="0" borderId="21" xfId="0" applyFont="1" applyBorder="1" applyAlignment="1">
      <alignment horizontal="center" vertical="center"/>
    </xf>
    <xf numFmtId="49" fontId="12" fillId="2" borderId="0" xfId="0" applyNumberFormat="1" applyFont="1" applyFill="1" applyProtection="1">
      <alignment vertical="center"/>
      <protection locked="0"/>
    </xf>
    <xf numFmtId="49" fontId="12" fillId="2" borderId="0" xfId="0" applyNumberFormat="1" applyFont="1" applyFill="1" applyAlignment="1" applyProtection="1">
      <alignment horizontal="center" vertical="center"/>
      <protection locked="0"/>
    </xf>
    <xf numFmtId="0" fontId="12" fillId="2" borderId="6" xfId="0" applyFont="1" applyFill="1" applyBorder="1" applyAlignment="1" applyProtection="1">
      <alignment horizontal="center" vertical="center"/>
      <protection locked="0"/>
    </xf>
    <xf numFmtId="49" fontId="12" fillId="2" borderId="22" xfId="0" applyNumberFormat="1" applyFont="1" applyFill="1" applyBorder="1" applyAlignment="1" applyProtection="1">
      <alignment horizontal="center" vertical="center"/>
      <protection locked="0"/>
    </xf>
    <xf numFmtId="0" fontId="12" fillId="0" borderId="23" xfId="0" applyFont="1" applyBorder="1">
      <alignment vertical="center"/>
    </xf>
    <xf numFmtId="0" fontId="11" fillId="0" borderId="0" xfId="0" applyFont="1">
      <alignment vertical="center"/>
    </xf>
    <xf numFmtId="0" fontId="11" fillId="0" borderId="0" xfId="0" applyFont="1" applyAlignment="1">
      <alignment horizontal="center" vertical="center"/>
    </xf>
    <xf numFmtId="0" fontId="11" fillId="0" borderId="5" xfId="0" applyFont="1" applyBorder="1">
      <alignment vertical="center"/>
    </xf>
    <xf numFmtId="0" fontId="11" fillId="0" borderId="0" xfId="0" applyFont="1" applyProtection="1">
      <alignment vertical="center"/>
      <protection locked="0"/>
    </xf>
    <xf numFmtId="0" fontId="11" fillId="0" borderId="1" xfId="0" applyFont="1" applyBorder="1" applyProtection="1">
      <alignment vertical="center"/>
      <protection locked="0"/>
    </xf>
    <xf numFmtId="0" fontId="11" fillId="0" borderId="3" xfId="0" applyFont="1" applyBorder="1" applyProtection="1">
      <alignment vertical="center"/>
      <protection locked="0"/>
    </xf>
    <xf numFmtId="0" fontId="11" fillId="0" borderId="9" xfId="0" applyFont="1" applyBorder="1" applyProtection="1">
      <alignment vertical="center"/>
      <protection locked="0"/>
    </xf>
    <xf numFmtId="0" fontId="11" fillId="0" borderId="10" xfId="0" applyFont="1" applyBorder="1" applyProtection="1">
      <alignment vertical="center"/>
      <protection locked="0"/>
    </xf>
    <xf numFmtId="0" fontId="11" fillId="0" borderId="4" xfId="0" applyFont="1" applyBorder="1" applyProtection="1">
      <alignment vertical="center"/>
      <protection locked="0"/>
    </xf>
    <xf numFmtId="0" fontId="11" fillId="0" borderId="6" xfId="0" applyFont="1" applyBorder="1" applyProtection="1">
      <alignment vertical="center"/>
      <protection locked="0"/>
    </xf>
    <xf numFmtId="0" fontId="13" fillId="0" borderId="0" xfId="0" applyFont="1" applyAlignment="1" applyProtection="1">
      <alignment horizontal="center" vertical="center"/>
      <protection locked="0"/>
    </xf>
    <xf numFmtId="49" fontId="12" fillId="0" borderId="9" xfId="0" applyNumberFormat="1" applyFont="1" applyBorder="1" applyAlignment="1">
      <alignment horizontal="center" vertical="center"/>
    </xf>
    <xf numFmtId="49" fontId="12" fillId="0" borderId="10" xfId="0" applyNumberFormat="1" applyFont="1" applyBorder="1" applyAlignment="1">
      <alignment horizontal="center" vertical="center"/>
    </xf>
    <xf numFmtId="0" fontId="4" fillId="0" borderId="0" xfId="0" applyFont="1" applyAlignment="1">
      <alignment horizontal="justify" vertical="center"/>
    </xf>
    <xf numFmtId="49" fontId="12" fillId="0" borderId="5" xfId="0" applyNumberFormat="1" applyFont="1" applyBorder="1" applyAlignment="1">
      <alignment horizontal="center" vertical="center"/>
    </xf>
    <xf numFmtId="49" fontId="12" fillId="0" borderId="6" xfId="0" applyNumberFormat="1" applyFont="1" applyBorder="1" applyAlignment="1">
      <alignment horizontal="center" vertical="center"/>
    </xf>
    <xf numFmtId="49" fontId="12" fillId="0" borderId="19" xfId="0" applyNumberFormat="1" applyFont="1" applyBorder="1" applyAlignment="1">
      <alignment horizontal="center" vertical="center"/>
    </xf>
    <xf numFmtId="49" fontId="12" fillId="0" borderId="20" xfId="0" applyNumberFormat="1" applyFont="1" applyBorder="1" applyAlignment="1">
      <alignment horizontal="center" vertical="center"/>
    </xf>
    <xf numFmtId="0" fontId="12" fillId="2" borderId="5" xfId="0" applyFont="1" applyFill="1" applyBorder="1" applyAlignment="1" applyProtection="1">
      <alignment horizontal="center" vertical="center"/>
      <protection locked="0"/>
    </xf>
    <xf numFmtId="0" fontId="12" fillId="0" borderId="5" xfId="0" applyFont="1" applyBorder="1" applyAlignment="1">
      <alignment horizontal="center" vertical="center"/>
    </xf>
    <xf numFmtId="49" fontId="12" fillId="0" borderId="8" xfId="0" applyNumberFormat="1" applyFont="1" applyBorder="1" applyAlignment="1">
      <alignment horizontal="center" vertical="center"/>
    </xf>
    <xf numFmtId="49" fontId="12" fillId="0" borderId="7" xfId="0" applyNumberFormat="1" applyFont="1" applyBorder="1" applyAlignment="1">
      <alignment horizontal="center" vertical="center"/>
    </xf>
    <xf numFmtId="0" fontId="12" fillId="0" borderId="6" xfId="0" applyFont="1" applyBorder="1" applyAlignment="1">
      <alignment horizontal="center" vertical="center"/>
    </xf>
    <xf numFmtId="49" fontId="12" fillId="0" borderId="17" xfId="0" applyNumberFormat="1" applyFont="1" applyBorder="1" applyAlignment="1">
      <alignment horizontal="center" vertical="center"/>
    </xf>
    <xf numFmtId="0" fontId="12" fillId="0" borderId="14"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10" xfId="0" applyFont="1" applyBorder="1" applyAlignment="1">
      <alignment horizontal="center" vertical="center"/>
    </xf>
    <xf numFmtId="0" fontId="12" fillId="0" borderId="18" xfId="0" applyFont="1" applyBorder="1" applyAlignment="1">
      <alignment horizontal="center" vertical="center"/>
    </xf>
    <xf numFmtId="49" fontId="12" fillId="2" borderId="11" xfId="0" applyNumberFormat="1" applyFont="1" applyFill="1" applyBorder="1" applyAlignment="1" applyProtection="1">
      <alignment horizontal="center" vertical="center"/>
      <protection locked="0"/>
    </xf>
    <xf numFmtId="49" fontId="12" fillId="2" borderId="8" xfId="0" applyNumberFormat="1" applyFont="1" applyFill="1" applyBorder="1" applyAlignment="1" applyProtection="1">
      <alignment horizontal="center" vertical="center"/>
      <protection locked="0"/>
    </xf>
    <xf numFmtId="0" fontId="12" fillId="0" borderId="0" xfId="0" applyFont="1" applyAlignment="1">
      <alignment horizontal="center" vertical="center"/>
    </xf>
    <xf numFmtId="0" fontId="12" fillId="0" borderId="11"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2" fillId="0" borderId="2" xfId="0" applyFont="1" applyBorder="1">
      <alignment vertical="center"/>
    </xf>
    <xf numFmtId="0" fontId="12" fillId="0" borderId="3" xfId="0" applyFont="1" applyBorder="1">
      <alignment vertical="center"/>
    </xf>
    <xf numFmtId="0" fontId="12" fillId="0" borderId="0" xfId="0" applyFont="1">
      <alignment vertical="center"/>
    </xf>
    <xf numFmtId="0" fontId="12" fillId="0" borderId="10" xfId="0" applyFont="1" applyBorder="1">
      <alignment vertical="center"/>
    </xf>
    <xf numFmtId="0" fontId="12" fillId="0" borderId="5" xfId="0"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12" fillId="0" borderId="1" xfId="0" applyFont="1" applyBorder="1">
      <alignment vertical="center"/>
    </xf>
    <xf numFmtId="0" fontId="17" fillId="0" borderId="2" xfId="0" applyFont="1" applyBorder="1">
      <alignment vertical="center"/>
    </xf>
    <xf numFmtId="0" fontId="12" fillId="0" borderId="9" xfId="0" applyFont="1" applyBorder="1">
      <alignment vertical="center"/>
    </xf>
    <xf numFmtId="0" fontId="16" fillId="0" borderId="0" xfId="0" applyFont="1">
      <alignment vertical="center"/>
    </xf>
    <xf numFmtId="0" fontId="5" fillId="0" borderId="0" xfId="0" applyFont="1">
      <alignment vertical="center"/>
    </xf>
    <xf numFmtId="0" fontId="12" fillId="0" borderId="4" xfId="0" applyFont="1" applyBorder="1">
      <alignment vertical="center"/>
    </xf>
    <xf numFmtId="0" fontId="12" fillId="3" borderId="0" xfId="0" applyFont="1" applyFill="1" applyAlignment="1" applyProtection="1">
      <alignment horizontal="center" vertical="center"/>
      <protection locked="0"/>
    </xf>
    <xf numFmtId="49" fontId="4" fillId="0" borderId="9" xfId="0" applyNumberFormat="1" applyFont="1" applyBorder="1" applyAlignment="1">
      <alignment horizontal="center" vertical="center"/>
    </xf>
    <xf numFmtId="49" fontId="5" fillId="0" borderId="0" xfId="0" applyNumberFormat="1" applyFont="1" applyAlignment="1">
      <alignment horizontal="center" vertical="center"/>
    </xf>
    <xf numFmtId="49" fontId="12" fillId="0" borderId="0" xfId="0" applyNumberFormat="1" applyFont="1" applyAlignment="1">
      <alignment horizontal="right" vertical="center"/>
    </xf>
    <xf numFmtId="49" fontId="12" fillId="0" borderId="11" xfId="0" applyNumberFormat="1" applyFont="1" applyBorder="1" applyAlignment="1">
      <alignment horizontal="center" vertical="center"/>
    </xf>
    <xf numFmtId="179" fontId="12" fillId="0" borderId="1" xfId="0" applyNumberFormat="1" applyFont="1" applyBorder="1">
      <alignment vertical="center"/>
    </xf>
    <xf numFmtId="12" fontId="12" fillId="0" borderId="2" xfId="0" applyNumberFormat="1" applyFont="1" applyBorder="1">
      <alignment vertical="center"/>
    </xf>
    <xf numFmtId="12" fontId="12" fillId="0" borderId="3" xfId="0" applyNumberFormat="1" applyFont="1" applyBorder="1">
      <alignment vertical="center"/>
    </xf>
    <xf numFmtId="176" fontId="12" fillId="0" borderId="4" xfId="0" applyNumberFormat="1" applyFont="1" applyBorder="1">
      <alignment vertical="center"/>
    </xf>
    <xf numFmtId="176" fontId="12" fillId="0" borderId="5" xfId="0" applyNumberFormat="1" applyFont="1" applyBorder="1">
      <alignment vertical="center"/>
    </xf>
    <xf numFmtId="176" fontId="12" fillId="0" borderId="6" xfId="0" applyNumberFormat="1" applyFont="1" applyBorder="1">
      <alignment vertical="center"/>
    </xf>
    <xf numFmtId="176" fontId="12" fillId="0" borderId="11" xfId="0" applyNumberFormat="1" applyFont="1" applyBorder="1">
      <alignment vertical="center"/>
    </xf>
    <xf numFmtId="176" fontId="12" fillId="0" borderId="8" xfId="0" applyNumberFormat="1" applyFont="1" applyBorder="1">
      <alignment vertical="center"/>
    </xf>
    <xf numFmtId="176" fontId="12" fillId="0" borderId="7" xfId="0" applyNumberFormat="1" applyFont="1" applyBorder="1">
      <alignment vertical="center"/>
    </xf>
    <xf numFmtId="49" fontId="5" fillId="0" borderId="1" xfId="0" applyNumberFormat="1" applyFont="1" applyBorder="1">
      <alignment vertical="center"/>
    </xf>
    <xf numFmtId="49" fontId="5" fillId="0" borderId="2" xfId="0" applyNumberFormat="1" applyFont="1" applyBorder="1">
      <alignment vertical="center"/>
    </xf>
    <xf numFmtId="49" fontId="5" fillId="0" borderId="11" xfId="0" applyNumberFormat="1" applyFont="1" applyBorder="1">
      <alignment vertical="center"/>
    </xf>
    <xf numFmtId="49" fontId="5" fillId="0" borderId="8" xfId="0" applyNumberFormat="1" applyFont="1" applyBorder="1">
      <alignment vertical="center"/>
    </xf>
    <xf numFmtId="178" fontId="12" fillId="0" borderId="8" xfId="0" applyNumberFormat="1" applyFont="1" applyBorder="1">
      <alignment vertical="center"/>
    </xf>
    <xf numFmtId="178" fontId="12" fillId="0" borderId="7" xfId="0" applyNumberFormat="1" applyFont="1" applyBorder="1">
      <alignment vertical="center"/>
    </xf>
    <xf numFmtId="49" fontId="12" fillId="0" borderId="8" xfId="0" applyNumberFormat="1" applyFont="1" applyBorder="1">
      <alignment vertical="center"/>
    </xf>
    <xf numFmtId="49" fontId="12" fillId="0" borderId="4" xfId="0" applyNumberFormat="1" applyFont="1" applyBorder="1">
      <alignment vertical="center"/>
    </xf>
    <xf numFmtId="49" fontId="12" fillId="0" borderId="5" xfId="0" applyNumberFormat="1" applyFont="1" applyBorder="1">
      <alignment vertical="center"/>
    </xf>
    <xf numFmtId="49" fontId="12" fillId="0" borderId="6" xfId="0" applyNumberFormat="1" applyFont="1" applyBorder="1">
      <alignment vertical="center"/>
    </xf>
    <xf numFmtId="49" fontId="4" fillId="0" borderId="0" xfId="0" applyNumberFormat="1" applyFont="1">
      <alignment vertical="center"/>
    </xf>
    <xf numFmtId="49" fontId="12" fillId="0" borderId="1" xfId="0" applyNumberFormat="1" applyFont="1" applyBorder="1" applyAlignment="1">
      <alignment horizontal="center" vertical="center"/>
    </xf>
    <xf numFmtId="49" fontId="12" fillId="0" borderId="2" xfId="0" applyNumberFormat="1" applyFont="1" applyBorder="1" applyAlignment="1">
      <alignment horizontal="center" vertical="center"/>
    </xf>
    <xf numFmtId="49" fontId="12" fillId="0" borderId="3" xfId="0" applyNumberFormat="1" applyFont="1" applyBorder="1" applyAlignment="1">
      <alignment horizontal="center" vertical="center"/>
    </xf>
    <xf numFmtId="183" fontId="20" fillId="0" borderId="8" xfId="0" applyNumberFormat="1" applyFont="1" applyBorder="1">
      <alignment vertical="center"/>
    </xf>
    <xf numFmtId="183" fontId="12" fillId="0" borderId="8" xfId="0" applyNumberFormat="1" applyFont="1" applyBorder="1">
      <alignment vertical="center"/>
    </xf>
    <xf numFmtId="183" fontId="12" fillId="0" borderId="7" xfId="0" applyNumberFormat="1" applyFont="1" applyBorder="1">
      <alignment vertical="center"/>
    </xf>
    <xf numFmtId="49" fontId="12" fillId="0" borderId="4" xfId="0" applyNumberFormat="1" applyFont="1" applyBorder="1" applyAlignment="1">
      <alignment horizontal="center" vertical="center"/>
    </xf>
    <xf numFmtId="49" fontId="12" fillId="0" borderId="11" xfId="0" applyNumberFormat="1" applyFont="1" applyBorder="1">
      <alignment vertical="center"/>
    </xf>
    <xf numFmtId="49" fontId="12" fillId="0" borderId="11" xfId="0" applyNumberFormat="1" applyFont="1" applyBorder="1" applyAlignment="1">
      <alignment vertical="center" textRotation="255"/>
    </xf>
    <xf numFmtId="49" fontId="12" fillId="0" borderId="8" xfId="0" applyNumberFormat="1" applyFont="1" applyBorder="1" applyAlignment="1">
      <alignment vertical="center" textRotation="255"/>
    </xf>
    <xf numFmtId="49" fontId="12" fillId="0" borderId="7" xfId="0" applyNumberFormat="1" applyFont="1" applyBorder="1">
      <alignment vertical="center"/>
    </xf>
    <xf numFmtId="49" fontId="5" fillId="0" borderId="11" xfId="0" applyNumberFormat="1" applyFont="1" applyBorder="1" applyAlignment="1">
      <alignment horizontal="center" vertical="center"/>
    </xf>
    <xf numFmtId="49" fontId="5" fillId="0" borderId="8"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5" fillId="0" borderId="1" xfId="0" applyNumberFormat="1" applyFont="1" applyBorder="1" applyAlignment="1">
      <alignment horizontal="center" vertical="center"/>
    </xf>
    <xf numFmtId="49" fontId="5" fillId="0" borderId="2" xfId="0" applyNumberFormat="1" applyFont="1" applyBorder="1" applyAlignment="1">
      <alignment horizontal="centerContinuous" vertical="center"/>
    </xf>
    <xf numFmtId="49" fontId="5" fillId="0" borderId="2" xfId="0" applyNumberFormat="1" applyFont="1" applyBorder="1" applyAlignment="1">
      <alignment horizontal="center" vertical="center"/>
    </xf>
    <xf numFmtId="49" fontId="5" fillId="0" borderId="3" xfId="0" applyNumberFormat="1" applyFont="1" applyBorder="1" applyAlignment="1">
      <alignment horizontal="center" vertical="center"/>
    </xf>
    <xf numFmtId="49" fontId="5" fillId="0" borderId="0" xfId="0" applyNumberFormat="1" applyFont="1">
      <alignment vertical="center"/>
    </xf>
    <xf numFmtId="49" fontId="5" fillId="0" borderId="4" xfId="0" applyNumberFormat="1" applyFont="1" applyBorder="1" applyAlignment="1">
      <alignment horizontal="center" vertical="center"/>
    </xf>
    <xf numFmtId="49" fontId="5" fillId="0" borderId="5" xfId="0" applyNumberFormat="1" applyFont="1" applyBorder="1" applyAlignment="1">
      <alignment horizontal="center" vertical="center"/>
    </xf>
    <xf numFmtId="49" fontId="5" fillId="0" borderId="6" xfId="0" applyNumberFormat="1" applyFont="1" applyBorder="1" applyAlignment="1">
      <alignment horizontal="center" vertical="center"/>
    </xf>
    <xf numFmtId="181" fontId="18" fillId="0" borderId="8" xfId="0" applyNumberFormat="1" applyFont="1" applyBorder="1">
      <alignment vertical="center"/>
    </xf>
    <xf numFmtId="181" fontId="5" fillId="0" borderId="8" xfId="0" applyNumberFormat="1" applyFont="1" applyBorder="1" applyAlignment="1">
      <alignment horizontal="right" vertical="center"/>
    </xf>
    <xf numFmtId="181" fontId="5" fillId="0" borderId="8" xfId="0" applyNumberFormat="1" applyFont="1" applyBorder="1">
      <alignment vertical="center"/>
    </xf>
    <xf numFmtId="182" fontId="5" fillId="0" borderId="8" xfId="0" applyNumberFormat="1" applyFont="1" applyBorder="1">
      <alignment vertical="center"/>
    </xf>
    <xf numFmtId="177" fontId="5" fillId="0" borderId="8" xfId="0" applyNumberFormat="1" applyFont="1" applyBorder="1">
      <alignment vertical="center"/>
    </xf>
    <xf numFmtId="183" fontId="12" fillId="0" borderId="3" xfId="0" applyNumberFormat="1" applyFont="1" applyBorder="1">
      <alignment vertical="center"/>
    </xf>
    <xf numFmtId="183" fontId="12" fillId="0" borderId="24" xfId="0" applyNumberFormat="1" applyFont="1" applyBorder="1">
      <alignment vertical="center"/>
    </xf>
    <xf numFmtId="176" fontId="12" fillId="0" borderId="8" xfId="0" applyNumberFormat="1" applyFont="1" applyBorder="1" applyAlignment="1">
      <alignment horizontal="left" vertical="center"/>
    </xf>
    <xf numFmtId="178" fontId="20" fillId="0" borderId="8" xfId="0" applyNumberFormat="1" applyFont="1" applyBorder="1">
      <alignment vertical="center"/>
    </xf>
    <xf numFmtId="49" fontId="12" fillId="0" borderId="0" xfId="0" applyNumberFormat="1" applyFont="1" applyAlignment="1">
      <alignment vertical="center" wrapText="1"/>
    </xf>
    <xf numFmtId="176" fontId="12" fillId="0" borderId="0" xfId="0" applyNumberFormat="1" applyFont="1">
      <alignment vertical="center"/>
    </xf>
    <xf numFmtId="185" fontId="12" fillId="0" borderId="5" xfId="0" applyNumberFormat="1" applyFont="1" applyBorder="1">
      <alignment vertical="center"/>
    </xf>
    <xf numFmtId="185" fontId="12" fillId="0" borderId="6" xfId="0" applyNumberFormat="1" applyFont="1" applyBorder="1">
      <alignment vertical="center"/>
    </xf>
    <xf numFmtId="49" fontId="4" fillId="0" borderId="0" xfId="0" applyNumberFormat="1" applyFont="1" applyAlignment="1">
      <alignment horizontal="left" vertical="center"/>
    </xf>
    <xf numFmtId="49" fontId="12" fillId="0" borderId="2" xfId="0" applyNumberFormat="1" applyFont="1" applyBorder="1" applyAlignment="1">
      <alignment horizontal="centerContinuous" vertical="center"/>
    </xf>
    <xf numFmtId="38" fontId="12" fillId="0" borderId="8" xfId="1" applyFont="1" applyFill="1" applyBorder="1" applyAlignment="1" applyProtection="1">
      <alignment vertical="center"/>
    </xf>
    <xf numFmtId="38" fontId="12" fillId="0" borderId="7" xfId="1" applyFont="1" applyFill="1" applyBorder="1" applyAlignment="1" applyProtection="1">
      <alignment vertical="center"/>
    </xf>
    <xf numFmtId="38" fontId="20" fillId="0" borderId="8" xfId="1" applyFont="1" applyFill="1" applyBorder="1" applyAlignment="1" applyProtection="1">
      <alignment vertical="center"/>
    </xf>
    <xf numFmtId="38" fontId="20" fillId="0" borderId="8" xfId="1" applyFont="1" applyFill="1" applyBorder="1" applyAlignment="1" applyProtection="1">
      <alignment vertical="center"/>
      <protection locked="0"/>
    </xf>
    <xf numFmtId="0" fontId="12" fillId="0" borderId="25" xfId="0" applyFont="1" applyBorder="1" applyAlignment="1">
      <alignment horizontal="center" vertical="center"/>
    </xf>
    <xf numFmtId="0" fontId="12" fillId="0" borderId="26" xfId="0" applyFont="1" applyBorder="1" applyAlignment="1">
      <alignment horizontal="center" vertical="center" wrapText="1"/>
    </xf>
    <xf numFmtId="38" fontId="12" fillId="4" borderId="25" xfId="1" applyFont="1" applyFill="1" applyBorder="1" applyAlignment="1">
      <alignment horizontal="center" vertical="center"/>
    </xf>
    <xf numFmtId="38" fontId="12" fillId="4" borderId="26" xfId="1" applyFont="1" applyFill="1" applyBorder="1" applyAlignment="1">
      <alignment horizontal="center" vertical="center"/>
    </xf>
    <xf numFmtId="38" fontId="12" fillId="4" borderId="27" xfId="1" applyFont="1" applyFill="1" applyBorder="1" applyAlignment="1">
      <alignment horizontal="center" vertical="center"/>
    </xf>
    <xf numFmtId="38" fontId="12" fillId="4" borderId="28" xfId="1" applyFont="1" applyFill="1" applyBorder="1" applyAlignment="1">
      <alignment horizontal="center" vertical="center"/>
    </xf>
    <xf numFmtId="38" fontId="12" fillId="0" borderId="29" xfId="1" applyFont="1" applyBorder="1" applyAlignment="1">
      <alignment horizontal="center" vertical="center"/>
    </xf>
    <xf numFmtId="38" fontId="12" fillId="0" borderId="30" xfId="1" applyFont="1" applyBorder="1" applyAlignment="1">
      <alignment horizontal="center" vertical="center"/>
    </xf>
    <xf numFmtId="0" fontId="23" fillId="0" borderId="0" xfId="0" applyFont="1" applyAlignment="1">
      <alignment horizontal="center" vertical="center"/>
    </xf>
    <xf numFmtId="49" fontId="23" fillId="0" borderId="0" xfId="0" applyNumberFormat="1" applyFont="1" applyAlignment="1">
      <alignment horizontal="left" vertical="center"/>
    </xf>
    <xf numFmtId="49" fontId="23" fillId="0" borderId="0" xfId="0" applyNumberFormat="1" applyFont="1" applyAlignment="1">
      <alignment horizontal="center" vertical="center"/>
    </xf>
    <xf numFmtId="176" fontId="20" fillId="0" borderId="8" xfId="0" applyNumberFormat="1" applyFont="1" applyBorder="1">
      <alignment vertical="center"/>
    </xf>
    <xf numFmtId="49" fontId="21" fillId="0" borderId="8" xfId="0" applyNumberFormat="1" applyFont="1" applyBorder="1">
      <alignment vertical="center"/>
    </xf>
    <xf numFmtId="186" fontId="12" fillId="0" borderId="5" xfId="0" applyNumberFormat="1" applyFont="1" applyBorder="1">
      <alignment vertical="center"/>
    </xf>
    <xf numFmtId="186" fontId="12" fillId="0" borderId="5" xfId="0" applyNumberFormat="1" applyFont="1" applyBorder="1" applyAlignment="1">
      <alignment horizontal="center" vertical="center"/>
    </xf>
    <xf numFmtId="186" fontId="12" fillId="0" borderId="6" xfId="0" applyNumberFormat="1" applyFont="1" applyBorder="1" applyAlignment="1">
      <alignment horizontal="center" vertical="center"/>
    </xf>
    <xf numFmtId="187" fontId="20" fillId="0" borderId="8" xfId="0" applyNumberFormat="1" applyFont="1" applyBorder="1">
      <alignment vertical="center"/>
    </xf>
    <xf numFmtId="187" fontId="12" fillId="0" borderId="7" xfId="0" applyNumberFormat="1" applyFont="1" applyBorder="1">
      <alignment vertical="center"/>
    </xf>
    <xf numFmtId="49" fontId="5" fillId="0" borderId="0" xfId="0" applyNumberFormat="1" applyFont="1" applyProtection="1">
      <alignment vertical="center"/>
      <protection locked="0"/>
    </xf>
    <xf numFmtId="49" fontId="5" fillId="0" borderId="0" xfId="0" applyNumberFormat="1" applyFont="1" applyAlignment="1">
      <alignment horizontal="left" vertical="center"/>
    </xf>
    <xf numFmtId="0" fontId="5" fillId="0" borderId="0" xfId="0" applyFont="1" applyAlignment="1">
      <alignment horizontal="left" vertical="center"/>
    </xf>
    <xf numFmtId="49" fontId="5"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9" fontId="5" fillId="0" borderId="12" xfId="0" applyNumberFormat="1" applyFont="1" applyBorder="1" applyAlignment="1">
      <alignment horizontal="center" vertical="center"/>
    </xf>
    <xf numFmtId="49" fontId="0" fillId="0" borderId="0" xfId="0" applyNumberFormat="1" applyAlignment="1">
      <alignment horizontal="center" vertical="center"/>
    </xf>
    <xf numFmtId="49" fontId="0" fillId="0" borderId="0" xfId="0" applyNumberFormat="1">
      <alignment vertical="center"/>
    </xf>
    <xf numFmtId="49" fontId="0" fillId="0" borderId="4" xfId="0" applyNumberFormat="1" applyBorder="1" applyAlignment="1">
      <alignment horizontal="center" vertical="center"/>
    </xf>
    <xf numFmtId="49" fontId="0" fillId="0" borderId="6" xfId="0" applyNumberFormat="1" applyBorder="1" applyAlignment="1">
      <alignment horizontal="center" vertical="center"/>
    </xf>
    <xf numFmtId="49" fontId="0" fillId="0" borderId="9" xfId="0" applyNumberFormat="1" applyBorder="1" applyAlignment="1">
      <alignment horizontal="center" vertical="center"/>
    </xf>
    <xf numFmtId="49" fontId="0" fillId="0" borderId="10" xfId="0" applyNumberFormat="1" applyBorder="1" applyAlignment="1">
      <alignment horizontal="center" vertical="center"/>
    </xf>
    <xf numFmtId="49" fontId="0" fillId="0" borderId="0" xfId="0" applyNumberFormat="1" applyAlignment="1">
      <alignment horizontal="left" vertical="center"/>
    </xf>
    <xf numFmtId="0" fontId="11" fillId="0" borderId="2"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5" xfId="0" applyFont="1" applyBorder="1" applyAlignment="1">
      <alignment horizontal="left" vertical="center"/>
    </xf>
    <xf numFmtId="49" fontId="12" fillId="0" borderId="0" xfId="0" applyNumberFormat="1" applyFont="1" applyAlignment="1">
      <alignment horizontal="center" vertical="center"/>
    </xf>
    <xf numFmtId="49" fontId="5" fillId="0" borderId="0" xfId="0" applyNumberFormat="1" applyFont="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3" borderId="2" xfId="0" applyFont="1" applyFill="1" applyBorder="1" applyAlignment="1" applyProtection="1">
      <alignment horizontal="center" vertical="center"/>
      <protection locked="0"/>
    </xf>
    <xf numFmtId="0" fontId="12" fillId="3" borderId="5" xfId="0"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2" fillId="0" borderId="9" xfId="0" applyFont="1" applyBorder="1" applyAlignment="1">
      <alignment horizontal="center" vertical="center"/>
    </xf>
    <xf numFmtId="0" fontId="12" fillId="0" borderId="0" xfId="0" applyFont="1" applyAlignment="1">
      <alignment horizontal="center" vertical="center"/>
    </xf>
    <xf numFmtId="0" fontId="12" fillId="0" borderId="10" xfId="0" applyFont="1" applyBorder="1" applyAlignment="1">
      <alignment horizontal="center" vertical="center"/>
    </xf>
    <xf numFmtId="0" fontId="12" fillId="0" borderId="4" xfId="0" applyFont="1" applyBorder="1" applyAlignment="1">
      <alignment horizontal="center" vertical="center"/>
    </xf>
    <xf numFmtId="0" fontId="12" fillId="0" borderId="1" xfId="0" applyFont="1" applyBorder="1" applyAlignment="1">
      <alignment horizontal="center" vertical="center"/>
    </xf>
    <xf numFmtId="38" fontId="12" fillId="3" borderId="2"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wrapText="1"/>
      <protection locked="0"/>
    </xf>
    <xf numFmtId="0" fontId="12" fillId="3" borderId="5" xfId="0" applyFont="1" applyFill="1" applyBorder="1" applyAlignment="1" applyProtection="1">
      <alignment horizontal="center" vertical="center" wrapText="1"/>
      <protection locked="0"/>
    </xf>
    <xf numFmtId="38" fontId="12" fillId="3" borderId="2" xfId="0" applyNumberFormat="1" applyFont="1" applyFill="1" applyBorder="1" applyAlignment="1" applyProtection="1">
      <alignment horizontal="center" vertical="center" wrapText="1"/>
      <protection locked="0"/>
    </xf>
    <xf numFmtId="38" fontId="12" fillId="0" borderId="2"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12" fillId="0" borderId="5" xfId="0" applyFont="1" applyBorder="1" applyAlignment="1">
      <alignment horizontal="center" vertical="center" wrapText="1"/>
    </xf>
    <xf numFmtId="0" fontId="4" fillId="0" borderId="0" xfId="0" applyFont="1" applyAlignment="1">
      <alignment horizontal="left" vertical="center"/>
    </xf>
    <xf numFmtId="0" fontId="12" fillId="3" borderId="0" xfId="0" applyFont="1" applyFill="1" applyAlignment="1">
      <alignment horizontal="center" vertical="center"/>
    </xf>
    <xf numFmtId="0" fontId="12" fillId="0" borderId="1" xfId="0" applyFont="1" applyBorder="1" applyAlignment="1">
      <alignment horizontal="left" vertical="center" wrapText="1"/>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Alignment="1">
      <alignment horizontal="left" vertical="center"/>
    </xf>
    <xf numFmtId="0" fontId="12" fillId="0" borderId="10"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1" xfId="0" applyFont="1" applyBorder="1" applyAlignment="1">
      <alignment horizontal="left" vertical="center"/>
    </xf>
    <xf numFmtId="0" fontId="5" fillId="3" borderId="1" xfId="0" applyFont="1" applyFill="1" applyBorder="1" applyAlignment="1" applyProtection="1">
      <alignment horizontal="left" vertical="center"/>
      <protection locked="0"/>
    </xf>
    <xf numFmtId="0" fontId="5" fillId="3" borderId="2" xfId="0" applyFont="1" applyFill="1" applyBorder="1" applyAlignment="1" applyProtection="1">
      <alignment horizontal="left" vertical="center"/>
      <protection locked="0"/>
    </xf>
    <xf numFmtId="0" fontId="5" fillId="3" borderId="3" xfId="0" applyFont="1" applyFill="1" applyBorder="1" applyAlignment="1" applyProtection="1">
      <alignment horizontal="left" vertical="center"/>
      <protection locked="0"/>
    </xf>
    <xf numFmtId="0" fontId="5" fillId="3" borderId="4" xfId="0" applyFont="1" applyFill="1" applyBorder="1" applyAlignment="1" applyProtection="1">
      <alignment horizontal="left" vertical="center"/>
      <protection locked="0"/>
    </xf>
    <xf numFmtId="0" fontId="5" fillId="3" borderId="5" xfId="0" applyFont="1" applyFill="1" applyBorder="1" applyAlignment="1" applyProtection="1">
      <alignment horizontal="left" vertical="center"/>
      <protection locked="0"/>
    </xf>
    <xf numFmtId="0" fontId="5" fillId="3" borderId="6" xfId="0" applyFont="1" applyFill="1" applyBorder="1" applyAlignment="1" applyProtection="1">
      <alignment horizontal="left" vertical="center"/>
      <protection locked="0"/>
    </xf>
    <xf numFmtId="0" fontId="5" fillId="3" borderId="2" xfId="0" applyFont="1" applyFill="1" applyBorder="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14" fillId="0" borderId="0" xfId="0" applyFont="1" applyAlignment="1">
      <alignment horizontal="center" vertical="center"/>
    </xf>
    <xf numFmtId="0" fontId="15" fillId="3" borderId="5" xfId="0" applyFont="1" applyFill="1" applyBorder="1" applyAlignment="1" applyProtection="1">
      <alignment horizontal="center" vertical="center"/>
      <protection locked="0"/>
    </xf>
    <xf numFmtId="0" fontId="12" fillId="5" borderId="11" xfId="0" applyFont="1" applyFill="1" applyBorder="1" applyAlignment="1" applyProtection="1">
      <alignment horizontal="center" vertical="center"/>
      <protection locked="0"/>
    </xf>
    <xf numFmtId="0" fontId="12" fillId="5" borderId="8" xfId="0" applyFont="1" applyFill="1" applyBorder="1" applyAlignment="1" applyProtection="1">
      <alignment horizontal="center" vertical="center"/>
      <protection locked="0"/>
    </xf>
    <xf numFmtId="0" fontId="12" fillId="5" borderId="7" xfId="0" applyFont="1" applyFill="1" applyBorder="1" applyAlignment="1" applyProtection="1">
      <alignment horizontal="center" vertical="center"/>
      <protection locked="0"/>
    </xf>
    <xf numFmtId="0" fontId="12" fillId="0" borderId="4" xfId="0" applyFont="1" applyBorder="1" applyAlignment="1">
      <alignment horizontal="center" vertical="center" shrinkToFit="1"/>
    </xf>
    <xf numFmtId="0" fontId="12" fillId="0" borderId="5" xfId="0" applyFont="1" applyBorder="1" applyAlignment="1">
      <alignment horizontal="center" vertical="center" shrinkToFi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3" borderId="1" xfId="0" applyFont="1" applyFill="1" applyBorder="1" applyAlignment="1" applyProtection="1">
      <alignment horizontal="right" vertical="center"/>
      <protection locked="0"/>
    </xf>
    <xf numFmtId="0" fontId="5" fillId="3" borderId="2" xfId="0" applyFont="1" applyFill="1" applyBorder="1" applyAlignment="1" applyProtection="1">
      <alignment horizontal="right" vertical="center"/>
      <protection locked="0"/>
    </xf>
    <xf numFmtId="0" fontId="5" fillId="3" borderId="4" xfId="0" applyFont="1" applyFill="1" applyBorder="1" applyAlignment="1" applyProtection="1">
      <alignment horizontal="right" vertical="center"/>
      <protection locked="0"/>
    </xf>
    <xf numFmtId="0" fontId="5" fillId="3" borderId="5" xfId="0" applyFont="1" applyFill="1" applyBorder="1" applyAlignment="1" applyProtection="1">
      <alignment horizontal="right" vertical="center"/>
      <protection locked="0"/>
    </xf>
    <xf numFmtId="0" fontId="12" fillId="0" borderId="11" xfId="0" applyFont="1" applyBorder="1" applyAlignment="1" applyProtection="1">
      <alignment horizontal="left" vertical="center"/>
      <protection locked="0"/>
    </xf>
    <xf numFmtId="0" fontId="12" fillId="0" borderId="8"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5" fillId="3" borderId="0" xfId="0" applyFont="1" applyFill="1" applyAlignment="1" applyProtection="1">
      <alignment horizontal="center" vertical="center"/>
      <protection locked="0"/>
    </xf>
    <xf numFmtId="176" fontId="19" fillId="5" borderId="11" xfId="0" applyNumberFormat="1" applyFont="1" applyFill="1" applyBorder="1" applyAlignment="1" applyProtection="1">
      <alignment horizontal="right" vertical="center" wrapText="1"/>
      <protection locked="0"/>
    </xf>
    <xf numFmtId="176" fontId="19" fillId="5" borderId="8" xfId="0" applyNumberFormat="1" applyFont="1" applyFill="1" applyBorder="1" applyAlignment="1" applyProtection="1">
      <alignment horizontal="right" vertical="center" wrapText="1"/>
      <protection locked="0"/>
    </xf>
    <xf numFmtId="49" fontId="19" fillId="5" borderId="11" xfId="0" applyNumberFormat="1" applyFont="1" applyFill="1" applyBorder="1" applyAlignment="1" applyProtection="1">
      <alignment vertical="center" wrapText="1"/>
      <protection locked="0"/>
    </xf>
    <xf numFmtId="49" fontId="19" fillId="5" borderId="8" xfId="0" applyNumberFormat="1" applyFont="1" applyFill="1" applyBorder="1" applyAlignment="1" applyProtection="1">
      <alignment vertical="center" wrapText="1"/>
      <protection locked="0"/>
    </xf>
    <xf numFmtId="49" fontId="19" fillId="5" borderId="7" xfId="0" applyNumberFormat="1" applyFont="1" applyFill="1" applyBorder="1" applyAlignment="1" applyProtection="1">
      <alignment vertical="center" wrapText="1"/>
      <protection locked="0"/>
    </xf>
    <xf numFmtId="49" fontId="21" fillId="5" borderId="11" xfId="0" applyNumberFormat="1" applyFont="1" applyFill="1" applyBorder="1" applyAlignment="1" applyProtection="1">
      <alignment vertical="center" wrapText="1"/>
      <protection locked="0"/>
    </xf>
    <xf numFmtId="49" fontId="21" fillId="5" borderId="8" xfId="0" applyNumberFormat="1" applyFont="1" applyFill="1" applyBorder="1" applyAlignment="1" applyProtection="1">
      <alignment vertical="center" wrapText="1"/>
      <protection locked="0"/>
    </xf>
    <xf numFmtId="49" fontId="21" fillId="5" borderId="7" xfId="0" applyNumberFormat="1" applyFont="1" applyFill="1" applyBorder="1" applyAlignment="1" applyProtection="1">
      <alignment vertical="center" wrapText="1"/>
      <protection locked="0"/>
    </xf>
    <xf numFmtId="49" fontId="0" fillId="0" borderId="11" xfId="0" applyNumberFormat="1" applyBorder="1" applyAlignment="1">
      <alignment horizontal="center" vertical="center"/>
    </xf>
    <xf numFmtId="49" fontId="0" fillId="0" borderId="8" xfId="0" applyNumberFormat="1" applyBorder="1" applyAlignment="1">
      <alignment horizontal="center" vertical="center"/>
    </xf>
    <xf numFmtId="49" fontId="0" fillId="0" borderId="7" xfId="0" applyNumberFormat="1" applyBorder="1" applyAlignment="1">
      <alignment horizontal="center" vertical="center"/>
    </xf>
    <xf numFmtId="49" fontId="0" fillId="5" borderId="11" xfId="0" applyNumberFormat="1" applyFill="1" applyBorder="1" applyAlignment="1" applyProtection="1">
      <alignment vertical="center" wrapText="1"/>
      <protection locked="0"/>
    </xf>
    <xf numFmtId="49" fontId="0" fillId="5" borderId="8" xfId="0" applyNumberFormat="1" applyFill="1" applyBorder="1" applyAlignment="1" applyProtection="1">
      <alignment vertical="center" wrapText="1"/>
      <protection locked="0"/>
    </xf>
    <xf numFmtId="49" fontId="0" fillId="5" borderId="7" xfId="0" applyNumberFormat="1" applyFill="1" applyBorder="1" applyAlignment="1" applyProtection="1">
      <alignment vertical="center" wrapText="1"/>
      <protection locked="0"/>
    </xf>
    <xf numFmtId="49" fontId="0" fillId="5" borderId="31" xfId="0" applyNumberFormat="1" applyFill="1" applyBorder="1" applyAlignment="1" applyProtection="1">
      <alignment vertical="center" wrapText="1"/>
      <protection locked="0"/>
    </xf>
    <xf numFmtId="49" fontId="12" fillId="0" borderId="11" xfId="0" applyNumberFormat="1" applyFont="1" applyBorder="1" applyAlignment="1">
      <alignment vertical="center" wrapText="1"/>
    </xf>
    <xf numFmtId="49" fontId="12" fillId="0" borderId="8" xfId="0" applyNumberFormat="1" applyFont="1" applyBorder="1" applyAlignment="1">
      <alignment vertical="center" wrapText="1"/>
    </xf>
    <xf numFmtId="49" fontId="12" fillId="0" borderId="7" xfId="0" applyNumberFormat="1" applyFont="1" applyBorder="1" applyAlignment="1">
      <alignment vertical="center" wrapText="1"/>
    </xf>
    <xf numFmtId="49" fontId="12" fillId="5" borderId="11" xfId="0" applyNumberFormat="1" applyFont="1" applyFill="1" applyBorder="1" applyProtection="1">
      <alignment vertical="center"/>
      <protection locked="0"/>
    </xf>
    <xf numFmtId="49" fontId="12" fillId="5" borderId="8" xfId="0" applyNumberFormat="1" applyFont="1" applyFill="1" applyBorder="1" applyProtection="1">
      <alignment vertical="center"/>
      <protection locked="0"/>
    </xf>
    <xf numFmtId="49" fontId="12" fillId="5" borderId="7" xfId="0" applyNumberFormat="1" applyFont="1" applyFill="1" applyBorder="1" applyProtection="1">
      <alignment vertical="center"/>
      <protection locked="0"/>
    </xf>
    <xf numFmtId="176" fontId="12" fillId="5" borderId="11" xfId="0" applyNumberFormat="1" applyFont="1" applyFill="1" applyBorder="1" applyAlignment="1" applyProtection="1">
      <alignment horizontal="right" vertical="center" wrapText="1"/>
      <protection locked="0"/>
    </xf>
    <xf numFmtId="176" fontId="12" fillId="5" borderId="8" xfId="0" applyNumberFormat="1" applyFont="1" applyFill="1" applyBorder="1" applyAlignment="1" applyProtection="1">
      <alignment horizontal="right" vertical="center" wrapText="1"/>
      <protection locked="0"/>
    </xf>
    <xf numFmtId="176" fontId="12" fillId="5" borderId="8" xfId="0" applyNumberFormat="1" applyFont="1" applyFill="1" applyBorder="1" applyAlignment="1" applyProtection="1">
      <alignment horizontal="right" vertical="center"/>
      <protection locked="0"/>
    </xf>
    <xf numFmtId="49" fontId="12" fillId="0" borderId="31" xfId="0" applyNumberFormat="1" applyFont="1" applyBorder="1" applyAlignment="1">
      <alignment vertical="center" wrapText="1"/>
    </xf>
    <xf numFmtId="49" fontId="19" fillId="0" borderId="31" xfId="0" applyNumberFormat="1" applyFont="1" applyBorder="1" applyAlignment="1">
      <alignment vertical="center" wrapText="1"/>
    </xf>
    <xf numFmtId="49" fontId="0" fillId="0" borderId="4" xfId="0" applyNumberFormat="1" applyBorder="1" applyAlignment="1">
      <alignment horizontal="center" vertical="center"/>
    </xf>
    <xf numFmtId="49" fontId="0" fillId="0" borderId="5" xfId="0" applyNumberFormat="1" applyBorder="1" applyAlignment="1">
      <alignment horizontal="center" vertical="center"/>
    </xf>
    <xf numFmtId="49" fontId="0" fillId="0" borderId="6" xfId="0" applyNumberFormat="1" applyBorder="1" applyAlignment="1">
      <alignment horizontal="center" vertical="center"/>
    </xf>
    <xf numFmtId="49" fontId="0" fillId="0" borderId="31" xfId="0" applyNumberFormat="1" applyBorder="1" applyAlignment="1">
      <alignment horizontal="center" vertical="center"/>
    </xf>
    <xf numFmtId="0" fontId="12" fillId="5" borderId="11" xfId="0" applyFont="1" applyFill="1" applyBorder="1" applyProtection="1">
      <alignment vertical="center"/>
      <protection locked="0"/>
    </xf>
    <xf numFmtId="0" fontId="12" fillId="5" borderId="8" xfId="0" applyFont="1" applyFill="1" applyBorder="1" applyProtection="1">
      <alignment vertical="center"/>
      <protection locked="0"/>
    </xf>
    <xf numFmtId="49" fontId="12" fillId="0" borderId="31" xfId="0" applyNumberFormat="1" applyFont="1" applyBorder="1" applyAlignment="1">
      <alignment horizontal="left" vertical="center"/>
    </xf>
    <xf numFmtId="49" fontId="12" fillId="0" borderId="31" xfId="0" applyNumberFormat="1" applyFont="1" applyBorder="1" applyAlignment="1">
      <alignment horizontal="center" vertical="center"/>
    </xf>
    <xf numFmtId="0" fontId="12" fillId="0" borderId="11" xfId="0" applyFont="1" applyBorder="1">
      <alignment vertical="center"/>
    </xf>
    <xf numFmtId="0" fontId="12" fillId="0" borderId="8" xfId="0" applyFont="1" applyBorder="1">
      <alignment vertical="center"/>
    </xf>
    <xf numFmtId="49" fontId="12" fillId="0" borderId="1" xfId="0" applyNumberFormat="1" applyFont="1" applyBorder="1" applyAlignment="1">
      <alignment horizontal="left" vertical="center"/>
    </xf>
    <xf numFmtId="49" fontId="12" fillId="0" borderId="2" xfId="0" applyNumberFormat="1" applyFont="1" applyBorder="1" applyAlignment="1">
      <alignment horizontal="left" vertical="center"/>
    </xf>
    <xf numFmtId="49" fontId="12" fillId="0" borderId="3" xfId="0" applyNumberFormat="1" applyFont="1" applyBorder="1" applyAlignment="1">
      <alignment horizontal="left" vertical="center"/>
    </xf>
    <xf numFmtId="49" fontId="0" fillId="0" borderId="1"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3" xfId="0" applyNumberFormat="1" applyBorder="1" applyAlignment="1">
      <alignment horizontal="center" vertical="center" wrapText="1"/>
    </xf>
    <xf numFmtId="49" fontId="0" fillId="5" borderId="31" xfId="0" applyNumberFormat="1" applyFill="1" applyBorder="1" applyAlignment="1" applyProtection="1">
      <alignment horizontal="left" vertical="center" wrapText="1"/>
      <protection locked="0"/>
    </xf>
    <xf numFmtId="49" fontId="12" fillId="5" borderId="31" xfId="0" applyNumberFormat="1" applyFont="1" applyFill="1" applyBorder="1" applyAlignment="1" applyProtection="1">
      <alignment horizontal="left" vertical="center"/>
      <protection locked="0"/>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49" fontId="12" fillId="5" borderId="31" xfId="0" applyNumberFormat="1" applyFont="1" applyFill="1" applyBorder="1" applyAlignment="1" applyProtection="1">
      <alignment horizontal="left" vertical="center" wrapText="1"/>
      <protection locked="0"/>
    </xf>
    <xf numFmtId="49" fontId="12" fillId="0" borderId="11" xfId="0" applyNumberFormat="1" applyFont="1" applyBorder="1" applyAlignment="1">
      <alignment horizontal="center" vertical="center"/>
    </xf>
    <xf numFmtId="49" fontId="12" fillId="0" borderId="8" xfId="0" applyNumberFormat="1" applyFont="1" applyBorder="1" applyAlignment="1">
      <alignment horizontal="center" vertical="center"/>
    </xf>
    <xf numFmtId="49" fontId="12" fillId="0" borderId="7" xfId="0" applyNumberFormat="1" applyFont="1" applyBorder="1" applyAlignment="1">
      <alignment horizontal="center" vertical="center"/>
    </xf>
    <xf numFmtId="49" fontId="12" fillId="0" borderId="4" xfId="0" applyNumberFormat="1" applyFont="1" applyBorder="1" applyAlignment="1">
      <alignment horizontal="center" vertical="center"/>
    </xf>
    <xf numFmtId="49" fontId="12" fillId="0" borderId="5" xfId="0" applyNumberFormat="1" applyFont="1" applyBorder="1" applyAlignment="1">
      <alignment horizontal="center" vertical="center"/>
    </xf>
    <xf numFmtId="49" fontId="12" fillId="0" borderId="6" xfId="0" applyNumberFormat="1" applyFont="1" applyBorder="1" applyAlignment="1">
      <alignment horizontal="center" vertical="center"/>
    </xf>
    <xf numFmtId="49" fontId="12" fillId="5" borderId="11" xfId="0" applyNumberFormat="1" applyFont="1" applyFill="1" applyBorder="1" applyAlignment="1" applyProtection="1">
      <alignment vertical="center" wrapText="1"/>
      <protection locked="0"/>
    </xf>
    <xf numFmtId="49" fontId="12" fillId="5" borderId="8" xfId="0" applyNumberFormat="1" applyFont="1" applyFill="1" applyBorder="1" applyAlignment="1" applyProtection="1">
      <alignment vertical="center" wrapText="1"/>
      <protection locked="0"/>
    </xf>
    <xf numFmtId="49" fontId="12" fillId="5" borderId="7" xfId="0" applyNumberFormat="1" applyFont="1" applyFill="1" applyBorder="1" applyAlignment="1" applyProtection="1">
      <alignment vertical="center" wrapText="1"/>
      <protection locked="0"/>
    </xf>
    <xf numFmtId="49" fontId="12" fillId="5" borderId="31" xfId="0" applyNumberFormat="1" applyFont="1" applyFill="1" applyBorder="1" applyAlignment="1" applyProtection="1">
      <alignment vertical="center" wrapText="1"/>
      <protection locked="0"/>
    </xf>
    <xf numFmtId="49" fontId="0" fillId="0" borderId="1" xfId="0" applyNumberFormat="1" applyBorder="1">
      <alignment vertical="center"/>
    </xf>
    <xf numFmtId="49" fontId="0" fillId="0" borderId="2" xfId="0" applyNumberFormat="1" applyBorder="1">
      <alignment vertical="center"/>
    </xf>
    <xf numFmtId="49" fontId="0" fillId="0" borderId="3" xfId="0" applyNumberFormat="1" applyBorder="1">
      <alignment vertical="center"/>
    </xf>
    <xf numFmtId="49" fontId="0" fillId="5" borderId="1" xfId="0" applyNumberFormat="1" applyFill="1" applyBorder="1" applyAlignment="1" applyProtection="1">
      <alignment horizontal="center" vertical="center"/>
      <protection locked="0"/>
    </xf>
    <xf numFmtId="49" fontId="0" fillId="5" borderId="2" xfId="0" applyNumberFormat="1" applyFill="1" applyBorder="1" applyAlignment="1" applyProtection="1">
      <alignment horizontal="center" vertical="center"/>
      <protection locked="0"/>
    </xf>
    <xf numFmtId="49" fontId="0" fillId="5" borderId="3" xfId="0" applyNumberFormat="1" applyFill="1" applyBorder="1" applyAlignment="1" applyProtection="1">
      <alignment horizontal="center" vertical="center"/>
      <protection locked="0"/>
    </xf>
    <xf numFmtId="49" fontId="0" fillId="5" borderId="4" xfId="0" applyNumberFormat="1" applyFill="1" applyBorder="1" applyAlignment="1" applyProtection="1">
      <alignment horizontal="center" vertical="center"/>
      <protection locked="0"/>
    </xf>
    <xf numFmtId="49" fontId="0" fillId="5" borderId="5" xfId="0" applyNumberFormat="1" applyFill="1" applyBorder="1" applyAlignment="1" applyProtection="1">
      <alignment horizontal="center" vertical="center"/>
      <protection locked="0"/>
    </xf>
    <xf numFmtId="49" fontId="0" fillId="5" borderId="6" xfId="0" applyNumberFormat="1" applyFill="1" applyBorder="1" applyAlignment="1" applyProtection="1">
      <alignment horizontal="center" vertical="center"/>
      <protection locked="0"/>
    </xf>
    <xf numFmtId="49" fontId="0" fillId="5" borderId="5" xfId="0" applyNumberFormat="1" applyFill="1" applyBorder="1" applyProtection="1">
      <alignment vertical="center"/>
      <protection locked="0"/>
    </xf>
    <xf numFmtId="49" fontId="0" fillId="5" borderId="0" xfId="0" applyNumberFormat="1" applyFill="1" applyProtection="1">
      <alignment vertical="center"/>
      <protection locked="0"/>
    </xf>
    <xf numFmtId="49" fontId="20" fillId="5" borderId="31" xfId="0" applyNumberFormat="1" applyFont="1" applyFill="1" applyBorder="1" applyAlignment="1" applyProtection="1">
      <alignment vertical="center" wrapText="1"/>
      <protection locked="0"/>
    </xf>
    <xf numFmtId="49" fontId="5" fillId="5" borderId="11" xfId="0" applyNumberFormat="1" applyFont="1" applyFill="1" applyBorder="1" applyAlignment="1" applyProtection="1">
      <alignment vertical="center" wrapText="1"/>
      <protection locked="0"/>
    </xf>
    <xf numFmtId="49" fontId="5" fillId="5" borderId="8" xfId="0" applyNumberFormat="1" applyFont="1" applyFill="1" applyBorder="1" applyAlignment="1" applyProtection="1">
      <alignment vertical="center" wrapText="1"/>
      <protection locked="0"/>
    </xf>
    <xf numFmtId="49" fontId="5" fillId="5" borderId="7" xfId="0" applyNumberFormat="1" applyFont="1" applyFill="1" applyBorder="1" applyAlignment="1" applyProtection="1">
      <alignment vertical="center" wrapText="1"/>
      <protection locked="0"/>
    </xf>
    <xf numFmtId="49" fontId="5" fillId="5" borderId="31" xfId="0" applyNumberFormat="1" applyFont="1" applyFill="1" applyBorder="1" applyAlignment="1" applyProtection="1">
      <alignment vertical="center" wrapText="1"/>
      <protection locked="0"/>
    </xf>
    <xf numFmtId="49" fontId="0" fillId="0" borderId="31" xfId="0" applyNumberFormat="1" applyBorder="1">
      <alignment vertical="center"/>
    </xf>
    <xf numFmtId="49" fontId="0" fillId="5" borderId="11" xfId="0" applyNumberFormat="1" applyFill="1" applyBorder="1" applyAlignment="1" applyProtection="1">
      <alignment horizontal="center" vertical="center"/>
      <protection locked="0"/>
    </xf>
    <xf numFmtId="49" fontId="0" fillId="5" borderId="8" xfId="0" applyNumberFormat="1" applyFill="1" applyBorder="1" applyAlignment="1" applyProtection="1">
      <alignment horizontal="center" vertical="center"/>
      <protection locked="0"/>
    </xf>
    <xf numFmtId="49" fontId="0" fillId="5" borderId="7" xfId="0" applyNumberFormat="1" applyFill="1" applyBorder="1" applyAlignment="1" applyProtection="1">
      <alignment horizontal="center" vertical="center"/>
      <protection locked="0"/>
    </xf>
    <xf numFmtId="49" fontId="0" fillId="0" borderId="31" xfId="0" applyNumberFormat="1" applyBorder="1" applyAlignment="1">
      <alignment vertical="center" wrapText="1"/>
    </xf>
    <xf numFmtId="49" fontId="0" fillId="0" borderId="11" xfId="0" applyNumberFormat="1" applyBorder="1" applyAlignment="1" applyProtection="1">
      <alignment horizontal="center" vertical="center"/>
      <protection locked="0"/>
    </xf>
    <xf numFmtId="49" fontId="0" fillId="0" borderId="8" xfId="0" applyNumberFormat="1" applyBorder="1" applyAlignment="1" applyProtection="1">
      <alignment horizontal="center" vertical="center"/>
      <protection locked="0"/>
    </xf>
    <xf numFmtId="49" fontId="0" fillId="0" borderId="7" xfId="0" applyNumberFormat="1" applyBorder="1" applyAlignment="1" applyProtection="1">
      <alignment horizontal="center" vertical="center"/>
      <protection locked="0"/>
    </xf>
    <xf numFmtId="177" fontId="12" fillId="5" borderId="11" xfId="0" applyNumberFormat="1" applyFont="1" applyFill="1" applyBorder="1" applyProtection="1">
      <alignment vertical="center"/>
      <protection locked="0"/>
    </xf>
    <xf numFmtId="177" fontId="12" fillId="5" borderId="8" xfId="0" applyNumberFormat="1" applyFont="1" applyFill="1" applyBorder="1" applyProtection="1">
      <alignment vertical="center"/>
      <protection locked="0"/>
    </xf>
    <xf numFmtId="38" fontId="12" fillId="0" borderId="11" xfId="1" applyFont="1" applyFill="1" applyBorder="1" applyAlignment="1" applyProtection="1">
      <alignment vertical="center"/>
    </xf>
    <xf numFmtId="38" fontId="12" fillId="0" borderId="8" xfId="1" applyFont="1" applyFill="1" applyBorder="1" applyAlignment="1" applyProtection="1">
      <alignment vertical="center"/>
    </xf>
    <xf numFmtId="38" fontId="12" fillId="0" borderId="47" xfId="1" applyFont="1" applyBorder="1" applyAlignment="1">
      <alignment horizontal="center" vertical="center"/>
    </xf>
    <xf numFmtId="38" fontId="12" fillId="0" borderId="48" xfId="1" applyFont="1" applyBorder="1" applyAlignment="1">
      <alignment horizontal="center" vertical="center"/>
    </xf>
    <xf numFmtId="38" fontId="12" fillId="0" borderId="49" xfId="1" applyFont="1" applyBorder="1" applyAlignment="1">
      <alignment horizontal="center" vertical="center"/>
    </xf>
    <xf numFmtId="38" fontId="12" fillId="0" borderId="50" xfId="1" applyFont="1" applyBorder="1" applyAlignment="1">
      <alignment horizontal="center" vertical="center"/>
    </xf>
    <xf numFmtId="0" fontId="19" fillId="0" borderId="45" xfId="0" applyFont="1" applyBorder="1" applyAlignment="1">
      <alignment horizontal="center" vertical="center" wrapText="1"/>
    </xf>
    <xf numFmtId="0" fontId="19" fillId="0" borderId="46" xfId="0" applyFont="1" applyBorder="1" applyAlignment="1">
      <alignment horizontal="center" vertical="center" wrapText="1"/>
    </xf>
    <xf numFmtId="0" fontId="19" fillId="0" borderId="51" xfId="0" applyFont="1" applyBorder="1" applyAlignment="1">
      <alignment horizontal="center" vertical="center" wrapText="1"/>
    </xf>
    <xf numFmtId="0" fontId="19" fillId="0" borderId="52" xfId="0" applyFont="1" applyBorder="1" applyAlignment="1">
      <alignment horizontal="center" vertical="center" wrapText="1"/>
    </xf>
    <xf numFmtId="38" fontId="12" fillId="6" borderId="47" xfId="1" applyFont="1" applyFill="1" applyBorder="1" applyAlignment="1">
      <alignment horizontal="center" vertical="center"/>
    </xf>
    <xf numFmtId="38" fontId="12" fillId="6" borderId="49" xfId="1" applyFont="1" applyFill="1" applyBorder="1" applyAlignment="1">
      <alignment horizontal="center" vertical="center"/>
    </xf>
    <xf numFmtId="38" fontId="22" fillId="0" borderId="25" xfId="1" applyFont="1" applyFill="1" applyBorder="1" applyAlignment="1">
      <alignment horizontal="center" vertical="center"/>
    </xf>
    <xf numFmtId="38" fontId="22" fillId="0" borderId="43" xfId="1" applyFont="1" applyFill="1" applyBorder="1" applyAlignment="1">
      <alignment horizontal="center" vertical="center"/>
    </xf>
    <xf numFmtId="38" fontId="22" fillId="0" borderId="60" xfId="1" applyFont="1" applyFill="1" applyBorder="1" applyAlignment="1">
      <alignment horizontal="center" vertical="center"/>
    </xf>
    <xf numFmtId="38" fontId="22" fillId="0" borderId="26" xfId="1" applyFont="1" applyFill="1" applyBorder="1" applyAlignment="1">
      <alignment horizontal="center" vertical="center"/>
    </xf>
    <xf numFmtId="38" fontId="22" fillId="0" borderId="65" xfId="1" applyFont="1" applyFill="1" applyBorder="1" applyAlignment="1">
      <alignment horizontal="center" vertical="center"/>
    </xf>
    <xf numFmtId="38" fontId="22" fillId="0" borderId="66" xfId="1" applyFont="1" applyFill="1" applyBorder="1" applyAlignment="1">
      <alignment horizontal="center" vertical="center"/>
    </xf>
    <xf numFmtId="38" fontId="12" fillId="0" borderId="25" xfId="1" applyFont="1" applyBorder="1" applyAlignment="1">
      <alignment horizontal="center" vertical="center"/>
    </xf>
    <xf numFmtId="38" fontId="12" fillId="0" borderId="43" xfId="1" applyFont="1" applyBorder="1" applyAlignment="1">
      <alignment horizontal="center" vertical="center"/>
    </xf>
    <xf numFmtId="38" fontId="12" fillId="0" borderId="26" xfId="1" applyFont="1" applyBorder="1" applyAlignment="1">
      <alignment horizontal="center" vertical="center"/>
    </xf>
    <xf numFmtId="38" fontId="12" fillId="0" borderId="65" xfId="1" applyFont="1" applyBorder="1" applyAlignment="1">
      <alignment horizontal="center" vertical="center"/>
    </xf>
    <xf numFmtId="38" fontId="12" fillId="7" borderId="15" xfId="1" applyFont="1" applyFill="1" applyBorder="1" applyAlignment="1">
      <alignment horizontal="center" vertical="center"/>
    </xf>
    <xf numFmtId="38" fontId="12" fillId="7" borderId="14" xfId="1" applyFont="1" applyFill="1" applyBorder="1" applyAlignment="1">
      <alignment horizontal="center" vertical="center"/>
    </xf>
    <xf numFmtId="38" fontId="12" fillId="7" borderId="17" xfId="1" applyFont="1" applyFill="1" applyBorder="1" applyAlignment="1">
      <alignment horizontal="center" vertical="center"/>
    </xf>
    <xf numFmtId="38" fontId="12" fillId="7" borderId="0" xfId="1" applyFont="1" applyFill="1" applyBorder="1" applyAlignment="1">
      <alignment horizontal="center" vertical="center"/>
    </xf>
    <xf numFmtId="38" fontId="12" fillId="7" borderId="53" xfId="1" applyFont="1" applyFill="1" applyBorder="1" applyAlignment="1">
      <alignment horizontal="center" vertical="center"/>
    </xf>
    <xf numFmtId="38" fontId="12" fillId="7" borderId="54" xfId="1" applyFont="1" applyFill="1" applyBorder="1" applyAlignment="1">
      <alignment horizontal="center" vertical="center"/>
    </xf>
    <xf numFmtId="38" fontId="12" fillId="0" borderId="15" xfId="1" applyFont="1" applyBorder="1" applyAlignment="1">
      <alignment horizontal="center" vertical="center" wrapText="1"/>
    </xf>
    <xf numFmtId="38" fontId="12" fillId="0" borderId="18" xfId="1" applyFont="1" applyBorder="1" applyAlignment="1">
      <alignment horizontal="center" vertical="center" wrapText="1"/>
    </xf>
    <xf numFmtId="38" fontId="12" fillId="0" borderId="17" xfId="1" applyFont="1" applyBorder="1" applyAlignment="1">
      <alignment horizontal="center" vertical="center" wrapText="1"/>
    </xf>
    <xf numFmtId="38" fontId="12" fillId="0" borderId="10" xfId="1" applyFont="1" applyBorder="1" applyAlignment="1">
      <alignment horizontal="center" vertical="center" wrapText="1"/>
    </xf>
    <xf numFmtId="38" fontId="12" fillId="0" borderId="53" xfId="1" applyFont="1" applyBorder="1" applyAlignment="1">
      <alignment horizontal="center" vertical="center" wrapText="1"/>
    </xf>
    <xf numFmtId="38" fontId="12" fillId="0" borderId="55" xfId="1" applyFont="1" applyBorder="1" applyAlignment="1">
      <alignment horizontal="center" vertical="center" wrapText="1"/>
    </xf>
    <xf numFmtId="38" fontId="12" fillId="6" borderId="26" xfId="1" applyFont="1" applyFill="1" applyBorder="1" applyAlignment="1">
      <alignment horizontal="center" vertical="center"/>
    </xf>
    <xf numFmtId="38" fontId="12" fillId="6" borderId="56" xfId="1" applyFont="1" applyFill="1" applyBorder="1" applyAlignment="1">
      <alignment horizontal="center" vertical="center"/>
    </xf>
    <xf numFmtId="0" fontId="19" fillId="8" borderId="57" xfId="0" applyFont="1" applyFill="1" applyBorder="1" applyAlignment="1">
      <alignment horizontal="center" vertical="center" wrapText="1"/>
    </xf>
    <xf numFmtId="0" fontId="19" fillId="8" borderId="25" xfId="0" applyFont="1" applyFill="1" applyBorder="1" applyAlignment="1">
      <alignment horizontal="center" vertical="center" wrapText="1"/>
    </xf>
    <xf numFmtId="0" fontId="19" fillId="8" borderId="58" xfId="0" applyFont="1" applyFill="1" applyBorder="1" applyAlignment="1">
      <alignment horizontal="center" vertical="center" wrapText="1"/>
    </xf>
    <xf numFmtId="0" fontId="19" fillId="8" borderId="43" xfId="0" applyFont="1" applyFill="1" applyBorder="1" applyAlignment="1">
      <alignment horizontal="center" vertical="center" wrapText="1"/>
    </xf>
    <xf numFmtId="0" fontId="19" fillId="8" borderId="59" xfId="0" applyFont="1" applyFill="1" applyBorder="1" applyAlignment="1">
      <alignment horizontal="center" vertical="center" wrapText="1"/>
    </xf>
    <xf numFmtId="0" fontId="19" fillId="8" borderId="60" xfId="0" applyFont="1" applyFill="1" applyBorder="1" applyAlignment="1">
      <alignment horizontal="center" vertical="center" wrapText="1"/>
    </xf>
    <xf numFmtId="0" fontId="12" fillId="0" borderId="61" xfId="0" applyFont="1" applyBorder="1" applyAlignment="1">
      <alignment horizontal="center" vertical="center"/>
    </xf>
    <xf numFmtId="0" fontId="12" fillId="0" borderId="62" xfId="0" applyFont="1" applyBorder="1" applyAlignment="1">
      <alignment horizontal="center" vertical="center"/>
    </xf>
    <xf numFmtId="0" fontId="12" fillId="0" borderId="63" xfId="0" applyFont="1" applyBorder="1" applyAlignment="1">
      <alignment horizontal="center" vertical="center"/>
    </xf>
    <xf numFmtId="0" fontId="12" fillId="0" borderId="64" xfId="0" applyFont="1" applyBorder="1" applyAlignment="1">
      <alignment horizontal="center" vertical="center"/>
    </xf>
    <xf numFmtId="38" fontId="12" fillId="6" borderId="65" xfId="1" applyFont="1" applyFill="1" applyBorder="1" applyAlignment="1">
      <alignment horizontal="center" vertical="center"/>
    </xf>
    <xf numFmtId="38" fontId="12" fillId="6" borderId="66" xfId="1" applyFont="1" applyFill="1" applyBorder="1" applyAlignment="1">
      <alignment horizontal="center" vertical="center"/>
    </xf>
    <xf numFmtId="38" fontId="12" fillId="0" borderId="16" xfId="1" applyFont="1" applyBorder="1" applyAlignment="1">
      <alignment horizontal="center" vertical="center" wrapText="1"/>
    </xf>
    <xf numFmtId="38" fontId="12" fillId="0" borderId="14" xfId="1" applyFont="1" applyBorder="1" applyAlignment="1">
      <alignment horizontal="center" vertical="center" wrapText="1"/>
    </xf>
    <xf numFmtId="38" fontId="12" fillId="0" borderId="67" xfId="1" applyFont="1" applyBorder="1" applyAlignment="1">
      <alignment horizontal="center" vertical="center" wrapText="1"/>
    </xf>
    <xf numFmtId="38" fontId="12" fillId="0" borderId="68" xfId="1" applyFont="1" applyBorder="1" applyAlignment="1">
      <alignment horizontal="center" vertical="center" wrapText="1"/>
    </xf>
    <xf numFmtId="38" fontId="12" fillId="0" borderId="69" xfId="1" applyFont="1" applyBorder="1" applyAlignment="1">
      <alignment horizontal="center" vertical="center" wrapText="1"/>
    </xf>
    <xf numFmtId="38" fontId="12" fillId="0" borderId="54" xfId="1" applyFont="1" applyBorder="1" applyAlignment="1">
      <alignment horizontal="center" vertical="center" wrapText="1"/>
    </xf>
    <xf numFmtId="38" fontId="22" fillId="7" borderId="25" xfId="1" applyFont="1" applyFill="1" applyBorder="1" applyAlignment="1">
      <alignment horizontal="center" vertical="center"/>
    </xf>
    <xf numFmtId="38" fontId="22" fillId="7" borderId="43" xfId="1" applyFont="1" applyFill="1" applyBorder="1" applyAlignment="1">
      <alignment horizontal="center" vertical="center"/>
    </xf>
    <xf numFmtId="38" fontId="22" fillId="7" borderId="60" xfId="1" applyFont="1" applyFill="1" applyBorder="1" applyAlignment="1">
      <alignment horizontal="center" vertical="center"/>
    </xf>
    <xf numFmtId="38" fontId="22" fillId="7" borderId="26" xfId="1" applyFont="1" applyFill="1" applyBorder="1" applyAlignment="1">
      <alignment horizontal="center" vertical="center"/>
    </xf>
    <xf numFmtId="38" fontId="22" fillId="7" borderId="65" xfId="1" applyFont="1" applyFill="1" applyBorder="1" applyAlignment="1">
      <alignment horizontal="center" vertical="center"/>
    </xf>
    <xf numFmtId="38" fontId="22" fillId="7" borderId="66" xfId="1" applyFont="1" applyFill="1" applyBorder="1" applyAlignment="1">
      <alignment horizontal="center" vertical="center"/>
    </xf>
    <xf numFmtId="0" fontId="12" fillId="0" borderId="70" xfId="0" applyFont="1" applyBorder="1" applyAlignment="1">
      <alignment horizontal="center" vertical="center"/>
    </xf>
    <xf numFmtId="0" fontId="12" fillId="0" borderId="71" xfId="0" applyFont="1" applyBorder="1" applyAlignment="1">
      <alignment horizontal="center" vertical="center"/>
    </xf>
    <xf numFmtId="0" fontId="12" fillId="8" borderId="41" xfId="0" applyFont="1" applyFill="1" applyBorder="1" applyAlignment="1">
      <alignment horizontal="center" vertical="center"/>
    </xf>
    <xf numFmtId="0" fontId="12" fillId="8" borderId="72" xfId="0" applyFont="1" applyFill="1" applyBorder="1" applyAlignment="1">
      <alignment horizontal="center" vertical="center"/>
    </xf>
    <xf numFmtId="0" fontId="19" fillId="0" borderId="15"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0" xfId="0" applyFont="1" applyBorder="1" applyAlignment="1">
      <alignment horizontal="center" vertical="center" wrapText="1"/>
    </xf>
    <xf numFmtId="0" fontId="12" fillId="0" borderId="45" xfId="0" applyFont="1" applyBorder="1" applyAlignment="1">
      <alignment horizontal="center" vertical="center"/>
    </xf>
    <xf numFmtId="0" fontId="12" fillId="0" borderId="46" xfId="0" applyFont="1" applyBorder="1" applyAlignment="1">
      <alignment horizontal="center" vertical="center"/>
    </xf>
    <xf numFmtId="0" fontId="12" fillId="0" borderId="15" xfId="0" applyFont="1" applyBorder="1" applyAlignment="1">
      <alignment horizontal="center" vertical="center" wrapText="1"/>
    </xf>
    <xf numFmtId="0" fontId="12" fillId="0" borderId="18" xfId="0" applyFont="1" applyBorder="1" applyAlignment="1">
      <alignment horizontal="center" vertical="center" wrapText="1"/>
    </xf>
    <xf numFmtId="176" fontId="12" fillId="5" borderId="11" xfId="0" applyNumberFormat="1" applyFont="1" applyFill="1" applyBorder="1" applyAlignment="1" applyProtection="1">
      <alignment horizontal="right" vertical="center"/>
      <protection locked="0"/>
    </xf>
    <xf numFmtId="49" fontId="19" fillId="2" borderId="11" xfId="0" applyNumberFormat="1" applyFont="1" applyFill="1" applyBorder="1" applyAlignment="1" applyProtection="1">
      <alignment vertical="center" wrapText="1"/>
      <protection locked="0"/>
    </xf>
    <xf numFmtId="49" fontId="19" fillId="2" borderId="8" xfId="0" applyNumberFormat="1" applyFont="1" applyFill="1" applyBorder="1" applyAlignment="1" applyProtection="1">
      <alignment vertical="center" wrapText="1"/>
      <protection locked="0"/>
    </xf>
    <xf numFmtId="49" fontId="19" fillId="2" borderId="7" xfId="0" applyNumberFormat="1" applyFont="1" applyFill="1" applyBorder="1" applyAlignment="1" applyProtection="1">
      <alignment vertical="center" wrapText="1"/>
      <protection locked="0"/>
    </xf>
    <xf numFmtId="49" fontId="12" fillId="0" borderId="31" xfId="0" applyNumberFormat="1" applyFont="1" applyBorder="1" applyAlignment="1">
      <alignment horizontal="center" vertical="center" wrapText="1"/>
    </xf>
    <xf numFmtId="49" fontId="12" fillId="0" borderId="11" xfId="0" applyNumberFormat="1" applyFont="1" applyBorder="1">
      <alignment vertical="center"/>
    </xf>
    <xf numFmtId="49" fontId="12" fillId="0" borderId="8" xfId="0" applyNumberFormat="1" applyFont="1" applyBorder="1">
      <alignment vertical="center"/>
    </xf>
    <xf numFmtId="49" fontId="12" fillId="0" borderId="7" xfId="0" applyNumberFormat="1" applyFont="1" applyBorder="1">
      <alignment vertical="center"/>
    </xf>
    <xf numFmtId="176" fontId="12" fillId="0" borderId="11" xfId="0" applyNumberFormat="1" applyFont="1" applyBorder="1" applyAlignment="1">
      <alignment horizontal="right" vertical="center" wrapText="1"/>
    </xf>
    <xf numFmtId="176" fontId="12" fillId="0" borderId="8" xfId="0" applyNumberFormat="1" applyFont="1" applyBorder="1" applyAlignment="1">
      <alignment horizontal="right" vertical="center" wrapText="1"/>
    </xf>
    <xf numFmtId="49" fontId="19" fillId="0" borderId="11" xfId="0" applyNumberFormat="1" applyFont="1" applyBorder="1" applyAlignment="1">
      <alignment vertical="center" wrapText="1"/>
    </xf>
    <xf numFmtId="49" fontId="19" fillId="0" borderId="8" xfId="0" applyNumberFormat="1" applyFont="1" applyBorder="1" applyAlignment="1">
      <alignment vertical="center" wrapText="1"/>
    </xf>
    <xf numFmtId="49" fontId="19" fillId="0" borderId="7" xfId="0" applyNumberFormat="1" applyFont="1" applyBorder="1" applyAlignment="1">
      <alignment vertical="center" wrapText="1"/>
    </xf>
    <xf numFmtId="0" fontId="23" fillId="0" borderId="44" xfId="0" applyFont="1" applyBorder="1" applyAlignment="1">
      <alignment horizontal="center" vertical="center"/>
    </xf>
    <xf numFmtId="38" fontId="23" fillId="0" borderId="2" xfId="0" applyNumberFormat="1" applyFont="1" applyBorder="1" applyAlignment="1">
      <alignment horizontal="center" vertical="center"/>
    </xf>
    <xf numFmtId="0" fontId="23" fillId="0" borderId="2" xfId="0" applyFont="1" applyBorder="1" applyAlignment="1">
      <alignment horizontal="center" vertical="center"/>
    </xf>
    <xf numFmtId="38" fontId="19" fillId="0" borderId="11" xfId="0" applyNumberFormat="1" applyFont="1" applyBorder="1" applyAlignment="1">
      <alignment horizontal="center" vertical="center"/>
    </xf>
    <xf numFmtId="0" fontId="19" fillId="0" borderId="8" xfId="0" applyFont="1" applyBorder="1" applyAlignment="1">
      <alignment horizontal="center" vertical="center"/>
    </xf>
    <xf numFmtId="49" fontId="19" fillId="0" borderId="8" xfId="0" applyNumberFormat="1" applyFont="1" applyBorder="1" applyAlignment="1">
      <alignment horizontal="center" vertical="center"/>
    </xf>
    <xf numFmtId="49" fontId="19" fillId="0" borderId="7" xfId="0" applyNumberFormat="1" applyFont="1" applyBorder="1" applyAlignment="1">
      <alignment horizontal="center" vertical="center"/>
    </xf>
    <xf numFmtId="176" fontId="12" fillId="5" borderId="11" xfId="0" applyNumberFormat="1" applyFont="1" applyFill="1" applyBorder="1" applyProtection="1">
      <alignment vertical="center"/>
      <protection locked="0"/>
    </xf>
    <xf numFmtId="176" fontId="12" fillId="5" borderId="8" xfId="0" applyNumberFormat="1" applyFont="1" applyFill="1" applyBorder="1" applyProtection="1">
      <alignment vertical="center"/>
      <protection locked="0"/>
    </xf>
    <xf numFmtId="49" fontId="24" fillId="5" borderId="11" xfId="0" applyNumberFormat="1" applyFont="1" applyFill="1" applyBorder="1" applyAlignment="1" applyProtection="1">
      <alignment vertical="center" wrapText="1"/>
      <protection locked="0"/>
    </xf>
    <xf numFmtId="49" fontId="24" fillId="5" borderId="8" xfId="0" applyNumberFormat="1" applyFont="1" applyFill="1" applyBorder="1" applyAlignment="1" applyProtection="1">
      <alignment vertical="center" wrapText="1"/>
      <protection locked="0"/>
    </xf>
    <xf numFmtId="49" fontId="24" fillId="5" borderId="7" xfId="0" applyNumberFormat="1" applyFont="1" applyFill="1" applyBorder="1" applyAlignment="1" applyProtection="1">
      <alignment vertical="center" wrapText="1"/>
      <protection locked="0"/>
    </xf>
    <xf numFmtId="49" fontId="12" fillId="0" borderId="11" xfId="0" applyNumberFormat="1" applyFont="1" applyBorder="1" applyAlignment="1">
      <alignment horizontal="left" vertical="center" wrapText="1"/>
    </xf>
    <xf numFmtId="49" fontId="12" fillId="0" borderId="8" xfId="0" applyNumberFormat="1" applyFont="1" applyBorder="1" applyAlignment="1">
      <alignment horizontal="left" vertical="center" wrapText="1"/>
    </xf>
    <xf numFmtId="49" fontId="12" fillId="0" borderId="7" xfId="0" applyNumberFormat="1" applyFont="1" applyBorder="1" applyAlignment="1">
      <alignment horizontal="left" vertical="center" wrapText="1"/>
    </xf>
    <xf numFmtId="49" fontId="19" fillId="5" borderId="31" xfId="0" applyNumberFormat="1" applyFont="1" applyFill="1" applyBorder="1" applyAlignment="1" applyProtection="1">
      <alignment vertical="center" wrapText="1"/>
      <protection locked="0"/>
    </xf>
    <xf numFmtId="49" fontId="12" fillId="0" borderId="4" xfId="0" applyNumberFormat="1" applyFont="1" applyBorder="1" applyAlignment="1">
      <alignment horizontal="center" vertical="center" wrapText="1"/>
    </xf>
    <xf numFmtId="49" fontId="12" fillId="0" borderId="5"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49" fontId="12" fillId="0" borderId="1" xfId="0" applyNumberFormat="1" applyFont="1" applyBorder="1" applyAlignment="1">
      <alignment horizontal="center" vertical="center"/>
    </xf>
    <xf numFmtId="49" fontId="12" fillId="0" borderId="2" xfId="0" applyNumberFormat="1" applyFont="1" applyBorder="1" applyAlignment="1">
      <alignment horizontal="center" vertical="center"/>
    </xf>
    <xf numFmtId="49" fontId="12" fillId="0" borderId="3" xfId="0" applyNumberFormat="1" applyFont="1" applyBorder="1" applyAlignment="1">
      <alignment horizontal="center" vertical="center"/>
    </xf>
    <xf numFmtId="49" fontId="21" fillId="5" borderId="31" xfId="0" applyNumberFormat="1" applyFont="1" applyFill="1" applyBorder="1" applyAlignment="1" applyProtection="1">
      <alignment vertical="center" wrapText="1"/>
      <protection locked="0"/>
    </xf>
    <xf numFmtId="0" fontId="12" fillId="5" borderId="1"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186" fontId="12" fillId="5" borderId="4" xfId="0" applyNumberFormat="1" applyFont="1" applyFill="1" applyBorder="1" applyProtection="1">
      <alignment vertical="center"/>
      <protection locked="0"/>
    </xf>
    <xf numFmtId="186" fontId="12" fillId="5" borderId="5" xfId="0" applyNumberFormat="1" applyFont="1" applyFill="1" applyBorder="1" applyProtection="1">
      <alignment vertical="center"/>
      <protection locked="0"/>
    </xf>
    <xf numFmtId="0" fontId="12" fillId="0" borderId="1" xfId="0" applyFont="1" applyBorder="1">
      <alignment vertical="center"/>
    </xf>
    <xf numFmtId="0" fontId="12" fillId="0" borderId="2" xfId="0" applyFont="1" applyBorder="1">
      <alignment vertical="center"/>
    </xf>
    <xf numFmtId="186" fontId="12" fillId="0" borderId="4" xfId="0" applyNumberFormat="1" applyFont="1" applyBorder="1">
      <alignment vertical="center"/>
    </xf>
    <xf numFmtId="186" fontId="12" fillId="0" borderId="5" xfId="0" applyNumberFormat="1" applyFont="1" applyBorder="1">
      <alignment vertical="center"/>
    </xf>
    <xf numFmtId="49" fontId="12" fillId="0" borderId="4" xfId="0" applyNumberFormat="1" applyFont="1" applyBorder="1" applyAlignment="1">
      <alignment horizontal="left" vertical="center"/>
    </xf>
    <xf numFmtId="49" fontId="12" fillId="0" borderId="5" xfId="0" applyNumberFormat="1" applyFont="1" applyBorder="1" applyAlignment="1">
      <alignment horizontal="left" vertical="center"/>
    </xf>
    <xf numFmtId="49" fontId="12" fillId="0" borderId="6" xfId="0" applyNumberFormat="1" applyFont="1" applyBorder="1" applyAlignment="1">
      <alignment horizontal="left" vertical="center"/>
    </xf>
    <xf numFmtId="184" fontId="12" fillId="0" borderId="11" xfId="0" applyNumberFormat="1" applyFont="1" applyBorder="1">
      <alignment vertical="center"/>
    </xf>
    <xf numFmtId="184" fontId="12" fillId="0" borderId="8" xfId="0" applyNumberFormat="1" applyFont="1" applyBorder="1">
      <alignment vertical="center"/>
    </xf>
    <xf numFmtId="49" fontId="20" fillId="0" borderId="1" xfId="0" applyNumberFormat="1" applyFont="1" applyBorder="1" applyAlignment="1">
      <alignment horizontal="center" vertical="center" wrapText="1"/>
    </xf>
    <xf numFmtId="49" fontId="20" fillId="0" borderId="2"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9" fontId="20" fillId="0" borderId="5" xfId="0" applyNumberFormat="1" applyFont="1" applyBorder="1" applyAlignment="1">
      <alignment horizontal="center" vertical="center" wrapText="1"/>
    </xf>
    <xf numFmtId="49" fontId="20" fillId="0" borderId="6" xfId="0" applyNumberFormat="1" applyFont="1" applyBorder="1" applyAlignment="1">
      <alignment horizontal="center" vertical="center" wrapText="1"/>
    </xf>
    <xf numFmtId="49" fontId="12" fillId="0" borderId="33" xfId="0" applyNumberFormat="1" applyFont="1" applyBorder="1" applyAlignment="1">
      <alignment horizontal="center" vertical="center" textRotation="255"/>
    </xf>
    <xf numFmtId="49" fontId="12" fillId="0" borderId="43" xfId="0" applyNumberFormat="1" applyFont="1" applyBorder="1" applyAlignment="1">
      <alignment horizontal="center" vertical="center" textRotation="255"/>
    </xf>
    <xf numFmtId="49" fontId="12" fillId="0" borderId="34" xfId="0" applyNumberFormat="1" applyFont="1" applyBorder="1" applyAlignment="1">
      <alignment horizontal="center" vertical="center" textRotation="255"/>
    </xf>
    <xf numFmtId="49" fontId="12" fillId="0" borderId="31" xfId="0" applyNumberFormat="1" applyFont="1" applyBorder="1" applyAlignment="1">
      <alignment horizontal="distributed" vertical="center" wrapText="1" indent="1"/>
    </xf>
    <xf numFmtId="49" fontId="12" fillId="0" borderId="31" xfId="0" applyNumberFormat="1" applyFont="1" applyBorder="1" applyAlignment="1">
      <alignment horizontal="center" vertical="center" textRotation="255"/>
    </xf>
    <xf numFmtId="0" fontId="12" fillId="0" borderId="31" xfId="0" applyFont="1" applyBorder="1" applyAlignment="1">
      <alignment vertical="center" wrapText="1"/>
    </xf>
    <xf numFmtId="49" fontId="12" fillId="0" borderId="32" xfId="0" applyNumberFormat="1" applyFont="1" applyBorder="1" applyAlignment="1">
      <alignment horizontal="left"/>
    </xf>
    <xf numFmtId="38" fontId="12" fillId="5" borderId="11" xfId="1" applyFont="1" applyFill="1" applyBorder="1" applyAlignment="1" applyProtection="1">
      <alignment vertical="center"/>
      <protection locked="0"/>
    </xf>
    <xf numFmtId="38" fontId="12" fillId="5" borderId="8" xfId="1" applyFont="1" applyFill="1" applyBorder="1" applyAlignment="1" applyProtection="1">
      <alignment vertical="center"/>
      <protection locked="0"/>
    </xf>
    <xf numFmtId="49" fontId="5" fillId="5" borderId="11" xfId="0" applyNumberFormat="1" applyFont="1" applyFill="1" applyBorder="1" applyAlignment="1" applyProtection="1">
      <alignment horizontal="left" vertical="center" wrapText="1"/>
      <protection locked="0"/>
    </xf>
    <xf numFmtId="49" fontId="5" fillId="5" borderId="8"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5" fillId="5" borderId="31" xfId="0" applyNumberFormat="1" applyFont="1" applyFill="1" applyBorder="1" applyAlignment="1" applyProtection="1">
      <alignment horizontal="left" vertical="center" wrapText="1"/>
      <protection locked="0"/>
    </xf>
    <xf numFmtId="49" fontId="5" fillId="5" borderId="11" xfId="0" applyNumberFormat="1" applyFont="1" applyFill="1" applyBorder="1" applyProtection="1">
      <alignment vertical="center"/>
      <protection locked="0"/>
    </xf>
    <xf numFmtId="49" fontId="5" fillId="5" borderId="8" xfId="0" applyNumberFormat="1" applyFont="1" applyFill="1" applyBorder="1" applyProtection="1">
      <alignment vertical="center"/>
      <protection locked="0"/>
    </xf>
    <xf numFmtId="49" fontId="5" fillId="5" borderId="7" xfId="0" applyNumberFormat="1" applyFont="1" applyFill="1" applyBorder="1" applyProtection="1">
      <alignment vertical="center"/>
      <protection locked="0"/>
    </xf>
    <xf numFmtId="49" fontId="20" fillId="5" borderId="11" xfId="0" applyNumberFormat="1" applyFont="1" applyFill="1" applyBorder="1" applyAlignment="1" applyProtection="1">
      <alignment vertical="center" wrapText="1"/>
      <protection locked="0"/>
    </xf>
    <xf numFmtId="49" fontId="20" fillId="5" borderId="8" xfId="0" applyNumberFormat="1" applyFont="1" applyFill="1" applyBorder="1" applyAlignment="1" applyProtection="1">
      <alignment vertical="center" wrapText="1"/>
      <protection locked="0"/>
    </xf>
    <xf numFmtId="49" fontId="20" fillId="5" borderId="7" xfId="0" applyNumberFormat="1" applyFont="1" applyFill="1" applyBorder="1" applyAlignment="1" applyProtection="1">
      <alignment vertical="center" wrapText="1"/>
      <protection locked="0"/>
    </xf>
    <xf numFmtId="49" fontId="25" fillId="5" borderId="31" xfId="0" applyNumberFormat="1" applyFont="1" applyFill="1" applyBorder="1" applyAlignment="1" applyProtection="1">
      <alignment vertical="center" wrapText="1"/>
      <protection locked="0"/>
    </xf>
    <xf numFmtId="49" fontId="25" fillId="5" borderId="11" xfId="0" applyNumberFormat="1" applyFont="1" applyFill="1" applyBorder="1" applyAlignment="1" applyProtection="1">
      <alignment vertical="center" wrapText="1"/>
      <protection locked="0"/>
    </xf>
    <xf numFmtId="49" fontId="25" fillId="5" borderId="8" xfId="0" applyNumberFormat="1" applyFont="1" applyFill="1" applyBorder="1" applyAlignment="1" applyProtection="1">
      <alignment vertical="center" wrapText="1"/>
      <protection locked="0"/>
    </xf>
    <xf numFmtId="49" fontId="25" fillId="5" borderId="7" xfId="0" applyNumberFormat="1" applyFont="1" applyFill="1" applyBorder="1" applyAlignment="1" applyProtection="1">
      <alignment vertical="center" wrapText="1"/>
      <protection locked="0"/>
    </xf>
    <xf numFmtId="49" fontId="12" fillId="0" borderId="31" xfId="0" applyNumberFormat="1" applyFont="1" applyBorder="1">
      <alignment vertical="center"/>
    </xf>
    <xf numFmtId="49" fontId="12" fillId="5" borderId="11" xfId="0" applyNumberFormat="1" applyFont="1" applyFill="1" applyBorder="1" applyAlignment="1" applyProtection="1">
      <alignment horizontal="center" vertical="center"/>
      <protection locked="0"/>
    </xf>
    <xf numFmtId="49" fontId="12" fillId="5" borderId="8" xfId="0" applyNumberFormat="1" applyFont="1" applyFill="1" applyBorder="1" applyAlignment="1" applyProtection="1">
      <alignment horizontal="center" vertical="center"/>
      <protection locked="0"/>
    </xf>
    <xf numFmtId="49" fontId="12" fillId="5" borderId="7" xfId="0" applyNumberFormat="1" applyFont="1" applyFill="1" applyBorder="1" applyAlignment="1" applyProtection="1">
      <alignment horizontal="center" vertical="center"/>
      <protection locked="0"/>
    </xf>
    <xf numFmtId="49" fontId="5" fillId="0" borderId="4" xfId="0" applyNumberFormat="1" applyFont="1" applyBorder="1" applyAlignment="1">
      <alignment horizontal="center" vertical="center"/>
    </xf>
    <xf numFmtId="49" fontId="5" fillId="0" borderId="5"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31" xfId="0" applyNumberFormat="1" applyFont="1" applyBorder="1" applyAlignment="1">
      <alignment horizontal="center" vertical="center"/>
    </xf>
    <xf numFmtId="177" fontId="12" fillId="5" borderId="0" xfId="0" applyNumberFormat="1" applyFont="1" applyFill="1" applyProtection="1">
      <alignment vertical="center"/>
      <protection locked="0"/>
    </xf>
    <xf numFmtId="49" fontId="19" fillId="0" borderId="1" xfId="0" applyNumberFormat="1" applyFont="1" applyBorder="1" applyAlignment="1">
      <alignment horizontal="center" vertical="center" wrapText="1"/>
    </xf>
    <xf numFmtId="49" fontId="19" fillId="0" borderId="2"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49" fontId="19" fillId="0" borderId="4" xfId="0" applyNumberFormat="1" applyFont="1" applyBorder="1" applyAlignment="1">
      <alignment horizontal="center" vertical="center" wrapText="1"/>
    </xf>
    <xf numFmtId="49" fontId="19" fillId="0" borderId="5" xfId="0" applyNumberFormat="1" applyFont="1" applyBorder="1" applyAlignment="1">
      <alignment horizontal="center" vertical="center" wrapText="1"/>
    </xf>
    <xf numFmtId="49" fontId="19" fillId="0" borderId="6" xfId="0" applyNumberFormat="1" applyFont="1" applyBorder="1" applyAlignment="1">
      <alignment horizontal="center" vertical="center" wrapText="1"/>
    </xf>
    <xf numFmtId="49" fontId="12" fillId="0" borderId="1" xfId="0" applyNumberFormat="1" applyFont="1" applyBorder="1" applyAlignment="1">
      <alignment horizontal="center" vertical="center" textRotation="255" wrapText="1"/>
    </xf>
    <xf numFmtId="49" fontId="12" fillId="0" borderId="3" xfId="0" applyNumberFormat="1" applyFont="1" applyBorder="1" applyAlignment="1">
      <alignment horizontal="center" vertical="center" textRotation="255" wrapText="1"/>
    </xf>
    <xf numFmtId="49" fontId="12" fillId="0" borderId="9" xfId="0" applyNumberFormat="1" applyFont="1" applyBorder="1" applyAlignment="1">
      <alignment horizontal="center" vertical="center" textRotation="255" wrapText="1"/>
    </xf>
    <xf numFmtId="49" fontId="12" fillId="0" borderId="10" xfId="0" applyNumberFormat="1" applyFont="1" applyBorder="1" applyAlignment="1">
      <alignment horizontal="center" vertical="center" textRotation="255" wrapText="1"/>
    </xf>
    <xf numFmtId="49" fontId="12" fillId="0" borderId="4" xfId="0" applyNumberFormat="1" applyFont="1" applyBorder="1" applyAlignment="1">
      <alignment horizontal="center" vertical="center" textRotation="255" wrapText="1"/>
    </xf>
    <xf numFmtId="49" fontId="12" fillId="0" borderId="6" xfId="0" applyNumberFormat="1" applyFont="1" applyBorder="1" applyAlignment="1">
      <alignment horizontal="center" vertical="center" textRotation="255" wrapText="1"/>
    </xf>
    <xf numFmtId="177" fontId="12" fillId="5" borderId="1" xfId="0" applyNumberFormat="1" applyFont="1" applyFill="1" applyBorder="1" applyProtection="1">
      <alignment vertical="center"/>
      <protection locked="0"/>
    </xf>
    <xf numFmtId="177" fontId="12" fillId="5" borderId="2" xfId="0" applyNumberFormat="1" applyFont="1" applyFill="1" applyBorder="1" applyProtection="1">
      <alignment vertical="center"/>
      <protection locked="0"/>
    </xf>
    <xf numFmtId="49" fontId="12" fillId="0" borderId="31" xfId="0" applyNumberFormat="1" applyFont="1" applyBorder="1" applyAlignment="1">
      <alignment horizontal="left" vertical="center" wrapText="1"/>
    </xf>
    <xf numFmtId="49" fontId="19" fillId="5" borderId="11" xfId="0" applyNumberFormat="1" applyFont="1" applyFill="1" applyBorder="1" applyAlignment="1" applyProtection="1">
      <alignment horizontal="left" vertical="center" wrapText="1"/>
      <protection locked="0"/>
    </xf>
    <xf numFmtId="49" fontId="19" fillId="5" borderId="8"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12" fillId="5" borderId="33" xfId="0" applyNumberFormat="1" applyFont="1" applyFill="1" applyBorder="1" applyAlignment="1" applyProtection="1">
      <alignment horizontal="left" vertical="center" indent="1"/>
      <protection locked="0"/>
    </xf>
    <xf numFmtId="49" fontId="12" fillId="5" borderId="31" xfId="0" applyNumberFormat="1" applyFont="1" applyFill="1" applyBorder="1" applyAlignment="1" applyProtection="1">
      <alignment horizontal="left" vertical="center" indent="1"/>
      <protection locked="0"/>
    </xf>
    <xf numFmtId="49" fontId="12" fillId="5" borderId="34" xfId="0" applyNumberFormat="1" applyFont="1" applyFill="1" applyBorder="1" applyAlignment="1" applyProtection="1">
      <alignment horizontal="left" vertical="center" indent="1"/>
      <protection locked="0"/>
    </xf>
    <xf numFmtId="189" fontId="12" fillId="5" borderId="8" xfId="0" applyNumberFormat="1" applyFont="1" applyFill="1" applyBorder="1" applyAlignment="1" applyProtection="1">
      <alignment horizontal="right" vertical="center"/>
      <protection locked="0"/>
    </xf>
    <xf numFmtId="49" fontId="12" fillId="5" borderId="31" xfId="0" applyNumberFormat="1" applyFont="1" applyFill="1" applyBorder="1" applyProtection="1">
      <alignment vertical="center"/>
      <protection locked="0"/>
    </xf>
    <xf numFmtId="177" fontId="12" fillId="0" borderId="11" xfId="0" applyNumberFormat="1" applyFont="1" applyBorder="1">
      <alignment vertical="center"/>
    </xf>
    <xf numFmtId="177" fontId="12" fillId="0" borderId="8" xfId="0" applyNumberFormat="1" applyFont="1" applyBorder="1">
      <alignment vertical="center"/>
    </xf>
    <xf numFmtId="189" fontId="12" fillId="5" borderId="31" xfId="0" applyNumberFormat="1" applyFont="1" applyFill="1" applyBorder="1" applyAlignment="1" applyProtection="1">
      <alignment horizontal="left" vertical="center"/>
      <protection locked="0"/>
    </xf>
    <xf numFmtId="188" fontId="12" fillId="5" borderId="31" xfId="0" applyNumberFormat="1" applyFont="1" applyFill="1" applyBorder="1" applyAlignment="1" applyProtection="1">
      <alignment horizontal="left" vertical="center"/>
      <protection locked="0"/>
    </xf>
    <xf numFmtId="49" fontId="12" fillId="5" borderId="11" xfId="0" applyNumberFormat="1" applyFont="1" applyFill="1" applyBorder="1" applyAlignment="1" applyProtection="1">
      <alignment horizontal="left" vertical="center"/>
      <protection locked="0"/>
    </xf>
    <xf numFmtId="49" fontId="12" fillId="5" borderId="8" xfId="0" applyNumberFormat="1" applyFont="1" applyFill="1" applyBorder="1" applyAlignment="1" applyProtection="1">
      <alignment horizontal="left" vertical="center"/>
      <protection locked="0"/>
    </xf>
    <xf numFmtId="49" fontId="12" fillId="5" borderId="7" xfId="0" applyNumberFormat="1" applyFont="1" applyFill="1" applyBorder="1" applyAlignment="1" applyProtection="1">
      <alignment horizontal="left" vertical="center"/>
      <protection locked="0"/>
    </xf>
    <xf numFmtId="49" fontId="12" fillId="5" borderId="4" xfId="0" applyNumberFormat="1" applyFont="1" applyFill="1" applyBorder="1" applyProtection="1">
      <alignment vertical="center"/>
      <protection locked="0"/>
    </xf>
    <xf numFmtId="49" fontId="12" fillId="5" borderId="5" xfId="0" applyNumberFormat="1" applyFont="1" applyFill="1" applyBorder="1" applyProtection="1">
      <alignment vertical="center"/>
      <protection locked="0"/>
    </xf>
    <xf numFmtId="49" fontId="12" fillId="5" borderId="6" xfId="0" applyNumberFormat="1" applyFont="1" applyFill="1" applyBorder="1" applyProtection="1">
      <alignment vertical="center"/>
      <protection locked="0"/>
    </xf>
    <xf numFmtId="176" fontId="12" fillId="0" borderId="11" xfId="0" applyNumberFormat="1" applyFont="1" applyBorder="1">
      <alignment vertical="center"/>
    </xf>
    <xf numFmtId="176" fontId="12" fillId="0" borderId="8" xfId="0" applyNumberFormat="1" applyFont="1" applyBorder="1">
      <alignment vertical="center"/>
    </xf>
    <xf numFmtId="0" fontId="12" fillId="0" borderId="7" xfId="0" applyFont="1" applyBorder="1">
      <alignment vertical="center"/>
    </xf>
    <xf numFmtId="49" fontId="21" fillId="5" borderId="11" xfId="0" applyNumberFormat="1" applyFont="1" applyFill="1" applyBorder="1" applyAlignment="1" applyProtection="1">
      <alignment horizontal="left" vertical="center"/>
      <protection locked="0"/>
    </xf>
    <xf numFmtId="49" fontId="21" fillId="5" borderId="8" xfId="0" applyNumberFormat="1" applyFont="1" applyFill="1" applyBorder="1" applyAlignment="1" applyProtection="1">
      <alignment horizontal="left" vertical="center"/>
      <protection locked="0"/>
    </xf>
    <xf numFmtId="49" fontId="21" fillId="5" borderId="7" xfId="0" applyNumberFormat="1" applyFont="1" applyFill="1" applyBorder="1" applyAlignment="1" applyProtection="1">
      <alignment horizontal="left" vertical="center"/>
      <protection locked="0"/>
    </xf>
    <xf numFmtId="49" fontId="12" fillId="0" borderId="9" xfId="0" applyNumberFormat="1" applyFont="1" applyBorder="1" applyAlignment="1">
      <alignment horizontal="center" vertical="center" textRotation="255"/>
    </xf>
    <xf numFmtId="49" fontId="12" fillId="0" borderId="10" xfId="0" applyNumberFormat="1" applyFont="1" applyBorder="1" applyAlignment="1">
      <alignment horizontal="center" vertical="center" textRotation="255"/>
    </xf>
    <xf numFmtId="49" fontId="12" fillId="0" borderId="4" xfId="0" applyNumberFormat="1" applyFont="1" applyBorder="1" applyAlignment="1">
      <alignment horizontal="center" vertical="center" textRotation="255"/>
    </xf>
    <xf numFmtId="49" fontId="12" fillId="0" borderId="6" xfId="0" applyNumberFormat="1" applyFont="1" applyBorder="1" applyAlignment="1">
      <alignment horizontal="center" vertical="center" textRotation="255"/>
    </xf>
    <xf numFmtId="49" fontId="12" fillId="0" borderId="1" xfId="0" applyNumberFormat="1" applyFont="1" applyBorder="1" applyAlignment="1">
      <alignment horizontal="left" vertical="center" wrapText="1"/>
    </xf>
    <xf numFmtId="49" fontId="12" fillId="0" borderId="2" xfId="0" applyNumberFormat="1" applyFont="1" applyBorder="1" applyAlignment="1">
      <alignment horizontal="left" vertical="center" wrapText="1"/>
    </xf>
    <xf numFmtId="49" fontId="12" fillId="0" borderId="3" xfId="0" applyNumberFormat="1" applyFont="1" applyBorder="1" applyAlignment="1">
      <alignment horizontal="left" vertical="center" wrapText="1"/>
    </xf>
    <xf numFmtId="49" fontId="12" fillId="0" borderId="9" xfId="0" applyNumberFormat="1" applyFont="1" applyBorder="1" applyAlignment="1">
      <alignment horizontal="left" vertical="center" wrapText="1"/>
    </xf>
    <xf numFmtId="49" fontId="12" fillId="0" borderId="0" xfId="0" applyNumberFormat="1" applyFont="1" applyAlignment="1">
      <alignment horizontal="left" vertical="center" wrapText="1"/>
    </xf>
    <xf numFmtId="49" fontId="12" fillId="0" borderId="10" xfId="0" applyNumberFormat="1" applyFont="1" applyBorder="1" applyAlignment="1">
      <alignment horizontal="left" vertical="center" wrapText="1"/>
    </xf>
    <xf numFmtId="49" fontId="12" fillId="0" borderId="4" xfId="0" applyNumberFormat="1" applyFont="1" applyBorder="1" applyAlignment="1">
      <alignment horizontal="left" vertical="center" wrapText="1"/>
    </xf>
    <xf numFmtId="49" fontId="12" fillId="0" borderId="5" xfId="0" applyNumberFormat="1" applyFont="1" applyBorder="1" applyAlignment="1">
      <alignment horizontal="left" vertical="center" wrapText="1"/>
    </xf>
    <xf numFmtId="49" fontId="12" fillId="0" borderId="6" xfId="0" applyNumberFormat="1" applyFont="1" applyBorder="1" applyAlignment="1">
      <alignment horizontal="left" vertical="center" wrapText="1"/>
    </xf>
    <xf numFmtId="176" fontId="5" fillId="5" borderId="11" xfId="0" applyNumberFormat="1" applyFont="1" applyFill="1" applyBorder="1" applyProtection="1">
      <alignment vertical="center"/>
      <protection locked="0"/>
    </xf>
    <xf numFmtId="176" fontId="5" fillId="5" borderId="8" xfId="0" applyNumberFormat="1" applyFont="1" applyFill="1" applyBorder="1" applyProtection="1">
      <alignment vertical="center"/>
      <protection locked="0"/>
    </xf>
    <xf numFmtId="184" fontId="5" fillId="0" borderId="11" xfId="0" applyNumberFormat="1" applyFont="1" applyBorder="1">
      <alignment vertical="center"/>
    </xf>
    <xf numFmtId="184" fontId="5" fillId="0" borderId="8" xfId="0" applyNumberFormat="1" applyFont="1" applyBorder="1">
      <alignment vertical="center"/>
    </xf>
    <xf numFmtId="183" fontId="5" fillId="0" borderId="8" xfId="0" applyNumberFormat="1" applyFont="1" applyBorder="1" applyAlignment="1">
      <alignment horizontal="right" vertical="center"/>
    </xf>
    <xf numFmtId="176" fontId="5" fillId="0" borderId="11" xfId="0" applyNumberFormat="1" applyFont="1" applyBorder="1">
      <alignment vertical="center"/>
    </xf>
    <xf numFmtId="176" fontId="5" fillId="0" borderId="8" xfId="0" applyNumberFormat="1" applyFont="1" applyBorder="1">
      <alignment vertical="center"/>
    </xf>
    <xf numFmtId="49" fontId="12" fillId="0" borderId="9" xfId="0" applyNumberFormat="1" applyFont="1" applyBorder="1" applyAlignment="1">
      <alignment horizontal="left" vertical="center"/>
    </xf>
    <xf numFmtId="49" fontId="12" fillId="0" borderId="0" xfId="0" applyNumberFormat="1" applyFont="1" applyAlignment="1">
      <alignment horizontal="left" vertical="center"/>
    </xf>
    <xf numFmtId="49" fontId="12" fillId="0" borderId="10" xfId="0" applyNumberFormat="1" applyFont="1" applyBorder="1" applyAlignment="1">
      <alignment horizontal="left" vertical="center"/>
    </xf>
    <xf numFmtId="184" fontId="5" fillId="0" borderId="1" xfId="0" applyNumberFormat="1" applyFont="1" applyBorder="1">
      <alignment vertical="center"/>
    </xf>
    <xf numFmtId="184" fontId="5" fillId="0" borderId="2" xfId="0" applyNumberFormat="1" applyFont="1" applyBorder="1">
      <alignment vertical="center"/>
    </xf>
    <xf numFmtId="183" fontId="5" fillId="0" borderId="2" xfId="0" applyNumberFormat="1" applyFont="1" applyBorder="1" applyAlignment="1">
      <alignment horizontal="right" vertical="center"/>
    </xf>
    <xf numFmtId="176" fontId="5" fillId="0" borderId="41" xfId="0" applyNumberFormat="1" applyFont="1" applyBorder="1">
      <alignment vertical="center"/>
    </xf>
    <xf numFmtId="176" fontId="5" fillId="0" borderId="42" xfId="0" applyNumberFormat="1" applyFont="1" applyBorder="1">
      <alignment vertical="center"/>
    </xf>
    <xf numFmtId="183" fontId="5" fillId="0" borderId="42" xfId="0" applyNumberFormat="1" applyFont="1" applyBorder="1" applyAlignment="1">
      <alignment horizontal="right" vertical="center"/>
    </xf>
    <xf numFmtId="49" fontId="5" fillId="0" borderId="11" xfId="0" applyNumberFormat="1" applyFont="1" applyBorder="1" applyAlignment="1">
      <alignment horizontal="center" vertical="center"/>
    </xf>
    <xf numFmtId="49" fontId="5" fillId="0" borderId="8"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5" fillId="0" borderId="1" xfId="0" applyNumberFormat="1" applyFont="1" applyBorder="1" applyAlignment="1">
      <alignment horizontal="center" vertical="center" textRotation="255"/>
    </xf>
    <xf numFmtId="49" fontId="5" fillId="0" borderId="3" xfId="0" applyNumberFormat="1" applyFont="1" applyBorder="1" applyAlignment="1">
      <alignment horizontal="center" vertical="center" textRotation="255"/>
    </xf>
    <xf numFmtId="49" fontId="5" fillId="0" borderId="9" xfId="0" applyNumberFormat="1" applyFont="1" applyBorder="1" applyAlignment="1">
      <alignment horizontal="center" vertical="center" textRotation="255"/>
    </xf>
    <xf numFmtId="49" fontId="5" fillId="0" borderId="10" xfId="0" applyNumberFormat="1" applyFont="1" applyBorder="1" applyAlignment="1">
      <alignment horizontal="center" vertical="center" textRotation="255"/>
    </xf>
    <xf numFmtId="49" fontId="5" fillId="0" borderId="4" xfId="0" applyNumberFormat="1" applyFont="1" applyBorder="1" applyAlignment="1">
      <alignment horizontal="center" vertical="center" textRotation="255"/>
    </xf>
    <xf numFmtId="49" fontId="5" fillId="0" borderId="6" xfId="0" applyNumberFormat="1" applyFont="1" applyBorder="1" applyAlignment="1">
      <alignment horizontal="center" vertical="center" textRotation="255"/>
    </xf>
    <xf numFmtId="49" fontId="5" fillId="5" borderId="11" xfId="0" applyNumberFormat="1" applyFont="1" applyFill="1" applyBorder="1" applyAlignment="1" applyProtection="1">
      <alignment horizontal="left" vertical="center" indent="1"/>
      <protection locked="0"/>
    </xf>
    <xf numFmtId="49" fontId="5" fillId="5" borderId="8" xfId="0" applyNumberFormat="1" applyFont="1" applyFill="1" applyBorder="1" applyAlignment="1" applyProtection="1">
      <alignment horizontal="left" vertical="center" indent="1"/>
      <protection locked="0"/>
    </xf>
    <xf numFmtId="49" fontId="5" fillId="5" borderId="7" xfId="0" applyNumberFormat="1" applyFont="1" applyFill="1" applyBorder="1" applyAlignment="1" applyProtection="1">
      <alignment horizontal="left" vertical="center" indent="1"/>
      <protection locked="0"/>
    </xf>
    <xf numFmtId="49" fontId="5" fillId="5" borderId="11" xfId="0" applyNumberFormat="1" applyFont="1" applyFill="1" applyBorder="1" applyAlignment="1" applyProtection="1">
      <alignment horizontal="left" vertical="center"/>
      <protection locked="0"/>
    </xf>
    <xf numFmtId="49" fontId="5" fillId="5" borderId="8" xfId="0" applyNumberFormat="1" applyFont="1" applyFill="1" applyBorder="1" applyAlignment="1" applyProtection="1">
      <alignment horizontal="left" vertical="center"/>
      <protection locked="0"/>
    </xf>
    <xf numFmtId="49" fontId="5" fillId="5" borderId="7" xfId="0" applyNumberFormat="1" applyFont="1" applyFill="1" applyBorder="1" applyAlignment="1" applyProtection="1">
      <alignment horizontal="left" vertical="center"/>
      <protection locked="0"/>
    </xf>
    <xf numFmtId="189" fontId="12" fillId="5" borderId="5" xfId="0" applyNumberFormat="1" applyFont="1" applyFill="1" applyBorder="1" applyAlignment="1" applyProtection="1">
      <alignment horizontal="right" vertical="center"/>
      <protection locked="0"/>
    </xf>
    <xf numFmtId="49" fontId="12" fillId="0" borderId="35" xfId="0" applyNumberFormat="1" applyFont="1" applyBorder="1" applyAlignment="1">
      <alignment horizontal="left" indent="1"/>
    </xf>
    <xf numFmtId="49" fontId="12" fillId="0" borderId="36" xfId="0" applyNumberFormat="1" applyFont="1" applyBorder="1" applyAlignment="1">
      <alignment horizontal="left" indent="1"/>
    </xf>
    <xf numFmtId="49" fontId="12" fillId="0" borderId="37" xfId="0" applyNumberFormat="1" applyFont="1" applyBorder="1" applyAlignment="1">
      <alignment horizontal="left" indent="1"/>
    </xf>
    <xf numFmtId="49" fontId="12" fillId="0" borderId="38" xfId="0" applyNumberFormat="1" applyFont="1" applyBorder="1" applyAlignment="1">
      <alignment horizontal="left" indent="1"/>
    </xf>
    <xf numFmtId="49" fontId="12" fillId="0" borderId="39" xfId="0" applyNumberFormat="1" applyFont="1" applyBorder="1" applyAlignment="1">
      <alignment horizontal="left" indent="1"/>
    </xf>
    <xf numFmtId="49" fontId="12" fillId="0" borderId="40" xfId="0" applyNumberFormat="1" applyFont="1" applyBorder="1" applyAlignment="1">
      <alignment horizontal="left" indent="1"/>
    </xf>
    <xf numFmtId="0" fontId="12" fillId="0" borderId="3" xfId="0" applyFont="1" applyBorder="1">
      <alignment vertical="center"/>
    </xf>
    <xf numFmtId="49" fontId="12" fillId="0" borderId="4" xfId="0" applyNumberFormat="1" applyFont="1" applyBorder="1" applyAlignment="1">
      <alignment horizontal="center" vertical="center" shrinkToFit="1"/>
    </xf>
    <xf numFmtId="49" fontId="12" fillId="0" borderId="5" xfId="0" applyNumberFormat="1" applyFont="1" applyBorder="1" applyAlignment="1">
      <alignment horizontal="center" vertical="center" shrinkToFit="1"/>
    </xf>
    <xf numFmtId="49" fontId="12" fillId="0" borderId="6" xfId="0" applyNumberFormat="1" applyFont="1" applyBorder="1" applyAlignment="1">
      <alignment horizontal="center" vertical="center" shrinkToFit="1"/>
    </xf>
    <xf numFmtId="49" fontId="12" fillId="0" borderId="1" xfId="0" applyNumberFormat="1" applyFont="1" applyBorder="1" applyAlignment="1">
      <alignment horizontal="center" vertical="center" textRotation="255"/>
    </xf>
    <xf numFmtId="49" fontId="12" fillId="0" borderId="3" xfId="0" applyNumberFormat="1" applyFont="1" applyBorder="1" applyAlignment="1">
      <alignment horizontal="center" vertical="center" textRotation="255"/>
    </xf>
    <xf numFmtId="49" fontId="12" fillId="0" borderId="8" xfId="0" applyNumberFormat="1" applyFont="1" applyBorder="1" applyAlignment="1">
      <alignment horizontal="right" vertical="center"/>
    </xf>
    <xf numFmtId="49" fontId="12" fillId="0" borderId="7" xfId="0" applyNumberFormat="1" applyFont="1" applyBorder="1" applyAlignment="1">
      <alignment horizontal="right" vertical="center"/>
    </xf>
    <xf numFmtId="49" fontId="12" fillId="0" borderId="8" xfId="0" applyNumberFormat="1" applyFont="1" applyBorder="1" applyAlignment="1" applyProtection="1">
      <alignment horizontal="right" vertical="center"/>
      <protection locked="0"/>
    </xf>
    <xf numFmtId="0" fontId="12" fillId="0" borderId="8" xfId="0" applyFont="1" applyBorder="1" applyAlignment="1">
      <alignment horizontal="right" vertical="center"/>
    </xf>
    <xf numFmtId="0" fontId="12" fillId="0" borderId="7" xfId="0" applyFont="1" applyBorder="1" applyAlignment="1">
      <alignment horizontal="right" vertical="center"/>
    </xf>
    <xf numFmtId="176" fontId="12" fillId="5" borderId="8" xfId="0" applyNumberFormat="1" applyFont="1" applyFill="1" applyBorder="1" applyAlignment="1" applyProtection="1">
      <alignment horizontal="center" vertical="center"/>
      <protection locked="0"/>
    </xf>
    <xf numFmtId="49" fontId="6" fillId="5" borderId="1" xfId="0" applyNumberFormat="1" applyFont="1" applyFill="1" applyBorder="1" applyAlignment="1" applyProtection="1">
      <alignment horizontal="left" vertical="center" wrapText="1"/>
      <protection locked="0"/>
    </xf>
    <xf numFmtId="49" fontId="6" fillId="5" borderId="2" xfId="0" applyNumberFormat="1" applyFont="1" applyFill="1" applyBorder="1" applyAlignment="1" applyProtection="1">
      <alignment horizontal="left" vertical="center" wrapText="1"/>
      <protection locked="0"/>
    </xf>
    <xf numFmtId="49" fontId="6" fillId="5" borderId="3" xfId="0" applyNumberFormat="1" applyFont="1" applyFill="1" applyBorder="1" applyAlignment="1" applyProtection="1">
      <alignment horizontal="left" vertical="center" wrapText="1"/>
      <protection locked="0"/>
    </xf>
    <xf numFmtId="49" fontId="6" fillId="5" borderId="9" xfId="0" applyNumberFormat="1" applyFont="1" applyFill="1" applyBorder="1" applyAlignment="1" applyProtection="1">
      <alignment horizontal="left" vertical="center" wrapText="1"/>
      <protection locked="0"/>
    </xf>
    <xf numFmtId="49" fontId="6" fillId="5" borderId="0" xfId="0" applyNumberFormat="1" applyFont="1" applyFill="1" applyAlignment="1" applyProtection="1">
      <alignment horizontal="left" vertical="center" wrapText="1"/>
      <protection locked="0"/>
    </xf>
    <xf numFmtId="49" fontId="6" fillId="5" borderId="10" xfId="0" applyNumberFormat="1" applyFont="1" applyFill="1" applyBorder="1" applyAlignment="1" applyProtection="1">
      <alignment horizontal="left" vertical="center" wrapText="1"/>
      <protection locked="0"/>
    </xf>
    <xf numFmtId="49" fontId="6" fillId="5" borderId="4" xfId="0" applyNumberFormat="1" applyFont="1" applyFill="1" applyBorder="1" applyAlignment="1" applyProtection="1">
      <alignment horizontal="left" vertical="center" wrapText="1"/>
      <protection locked="0"/>
    </xf>
    <xf numFmtId="49" fontId="6" fillId="5" borderId="5" xfId="0" applyNumberFormat="1" applyFont="1" applyFill="1" applyBorder="1" applyAlignment="1" applyProtection="1">
      <alignment horizontal="left" vertical="center" wrapText="1"/>
      <protection locked="0"/>
    </xf>
    <xf numFmtId="49" fontId="6" fillId="5" borderId="6" xfId="0" applyNumberFormat="1" applyFont="1" applyFill="1" applyBorder="1" applyAlignment="1" applyProtection="1">
      <alignment horizontal="left" vertical="center" wrapText="1"/>
      <protection locked="0"/>
    </xf>
    <xf numFmtId="176" fontId="12" fillId="0" borderId="8" xfId="0" applyNumberFormat="1" applyFont="1" applyBorder="1" applyAlignment="1">
      <alignment horizontal="right" vertical="center"/>
    </xf>
    <xf numFmtId="49" fontId="12" fillId="0" borderId="31" xfId="0" applyNumberFormat="1" applyFont="1" applyBorder="1" applyAlignment="1">
      <alignment horizontal="distributed" vertical="center"/>
    </xf>
    <xf numFmtId="49" fontId="19" fillId="5" borderId="1" xfId="0" applyNumberFormat="1" applyFont="1" applyFill="1" applyBorder="1" applyAlignment="1" applyProtection="1">
      <alignment horizontal="center" vertical="center"/>
      <protection locked="0"/>
    </xf>
    <xf numFmtId="49" fontId="19" fillId="5" borderId="2" xfId="0" applyNumberFormat="1" applyFont="1" applyFill="1" applyBorder="1" applyAlignment="1" applyProtection="1">
      <alignment horizontal="center" vertical="center"/>
      <protection locked="0"/>
    </xf>
    <xf numFmtId="49" fontId="19" fillId="5" borderId="3" xfId="0" applyNumberFormat="1" applyFont="1" applyFill="1" applyBorder="1" applyAlignment="1" applyProtection="1">
      <alignment horizontal="center" vertical="center"/>
      <protection locked="0"/>
    </xf>
    <xf numFmtId="49" fontId="12" fillId="5" borderId="1" xfId="0" applyNumberFormat="1" applyFont="1" applyFill="1" applyBorder="1" applyAlignment="1" applyProtection="1">
      <alignment horizontal="center" vertical="center"/>
      <protection locked="0"/>
    </xf>
    <xf numFmtId="49" fontId="12" fillId="5" borderId="2" xfId="0" applyNumberFormat="1" applyFont="1" applyFill="1" applyBorder="1" applyAlignment="1" applyProtection="1">
      <alignment horizontal="center" vertical="center"/>
      <protection locked="0"/>
    </xf>
    <xf numFmtId="49" fontId="12" fillId="5" borderId="3" xfId="0" applyNumberFormat="1" applyFont="1" applyFill="1" applyBorder="1" applyAlignment="1" applyProtection="1">
      <alignment horizontal="center" vertical="center"/>
      <protection locked="0"/>
    </xf>
    <xf numFmtId="180" fontId="20" fillId="5" borderId="4" xfId="0" applyNumberFormat="1" applyFont="1" applyFill="1" applyBorder="1" applyAlignment="1" applyProtection="1">
      <alignment horizontal="center" vertical="center"/>
      <protection locked="0"/>
    </xf>
    <xf numFmtId="180" fontId="20" fillId="5" borderId="5" xfId="0" applyNumberFormat="1" applyFont="1" applyFill="1" applyBorder="1" applyAlignment="1" applyProtection="1">
      <alignment horizontal="center" vertical="center"/>
      <protection locked="0"/>
    </xf>
    <xf numFmtId="180" fontId="20" fillId="5" borderId="6" xfId="0" applyNumberFormat="1" applyFont="1" applyFill="1" applyBorder="1" applyAlignment="1" applyProtection="1">
      <alignment horizontal="center" vertical="center"/>
      <protection locked="0"/>
    </xf>
    <xf numFmtId="49" fontId="5" fillId="5" borderId="31" xfId="0" applyNumberFormat="1" applyFont="1" applyFill="1" applyBorder="1" applyProtection="1">
      <alignment vertical="center"/>
      <protection locked="0"/>
    </xf>
    <xf numFmtId="49" fontId="5" fillId="5" borderId="11" xfId="0" applyNumberFormat="1" applyFont="1" applyFill="1" applyBorder="1" applyAlignment="1" applyProtection="1">
      <alignment horizontal="center" vertical="center"/>
      <protection locked="0"/>
    </xf>
    <xf numFmtId="49" fontId="5" fillId="5" borderId="8" xfId="0" applyNumberFormat="1" applyFont="1" applyFill="1" applyBorder="1" applyAlignment="1" applyProtection="1">
      <alignment horizontal="center" vertical="center"/>
      <protection locked="0"/>
    </xf>
    <xf numFmtId="49" fontId="5" fillId="5" borderId="7" xfId="0" applyNumberFormat="1" applyFont="1" applyFill="1" applyBorder="1" applyAlignment="1" applyProtection="1">
      <alignment horizontal="center" vertical="center"/>
      <protection locked="0"/>
    </xf>
    <xf numFmtId="49" fontId="12" fillId="0" borderId="34" xfId="0" applyNumberFormat="1" applyFont="1" applyBorder="1" applyAlignment="1">
      <alignment horizontal="center" vertical="center"/>
    </xf>
    <xf numFmtId="49" fontId="12" fillId="0" borderId="2" xfId="0" applyNumberFormat="1" applyFont="1" applyBorder="1">
      <alignment vertical="center"/>
    </xf>
    <xf numFmtId="184" fontId="15" fillId="5" borderId="2" xfId="0" applyNumberFormat="1" applyFont="1" applyFill="1" applyBorder="1" applyAlignment="1" applyProtection="1">
      <alignment horizontal="center" vertical="center"/>
      <protection locked="0"/>
    </xf>
    <xf numFmtId="49" fontId="12" fillId="0" borderId="0" xfId="0" applyNumberFormat="1" applyFont="1">
      <alignment vertical="center"/>
    </xf>
    <xf numFmtId="49" fontId="5" fillId="5" borderId="1" xfId="0" applyNumberFormat="1" applyFont="1" applyFill="1" applyBorder="1" applyAlignment="1" applyProtection="1">
      <alignment horizontal="center" vertical="center"/>
      <protection locked="0"/>
    </xf>
    <xf numFmtId="49" fontId="5" fillId="5" borderId="2" xfId="0" applyNumberFormat="1" applyFont="1" applyFill="1" applyBorder="1" applyAlignment="1" applyProtection="1">
      <alignment horizontal="center" vertical="center"/>
      <protection locked="0"/>
    </xf>
    <xf numFmtId="49" fontId="5" fillId="5" borderId="3" xfId="0" applyNumberFormat="1" applyFont="1" applyFill="1" applyBorder="1" applyAlignment="1" applyProtection="1">
      <alignment horizontal="center" vertical="center"/>
      <protection locked="0"/>
    </xf>
    <xf numFmtId="49" fontId="18" fillId="5" borderId="8" xfId="0" applyNumberFormat="1" applyFont="1" applyFill="1" applyBorder="1" applyAlignment="1" applyProtection="1">
      <alignment horizontal="center" vertical="center"/>
      <protection locked="0"/>
    </xf>
    <xf numFmtId="12" fontId="12" fillId="0" borderId="33" xfId="0" applyNumberFormat="1" applyFont="1" applyBorder="1" applyAlignment="1">
      <alignment horizontal="distributed" vertical="center" indent="1"/>
    </xf>
    <xf numFmtId="179" fontId="12" fillId="0" borderId="2" xfId="0" applyNumberFormat="1" applyFont="1" applyBorder="1">
      <alignment vertical="center"/>
    </xf>
    <xf numFmtId="49" fontId="12" fillId="0" borderId="34" xfId="0" applyNumberFormat="1" applyFont="1" applyBorder="1" applyAlignment="1">
      <alignment horizontal="distributed" vertical="center" indent="1"/>
    </xf>
    <xf numFmtId="179" fontId="12" fillId="0" borderId="5" xfId="0" applyNumberFormat="1" applyFont="1" applyBorder="1">
      <alignment vertical="center"/>
    </xf>
    <xf numFmtId="49" fontId="12" fillId="0" borderId="31" xfId="0" applyNumberFormat="1" applyFont="1" applyBorder="1" applyAlignment="1">
      <alignment horizontal="distributed" vertical="center" indent="1"/>
    </xf>
    <xf numFmtId="49" fontId="12" fillId="0" borderId="11" xfId="0" applyNumberFormat="1" applyFont="1" applyBorder="1" applyAlignment="1">
      <alignment horizontal="distributed" vertical="center" indent="1"/>
    </xf>
    <xf numFmtId="49" fontId="12" fillId="0" borderId="8" xfId="0" applyNumberFormat="1" applyFont="1" applyBorder="1" applyAlignment="1">
      <alignment horizontal="distributed" vertical="center" indent="1"/>
    </xf>
    <xf numFmtId="49" fontId="12" fillId="0" borderId="7" xfId="0" applyNumberFormat="1" applyFont="1" applyBorder="1" applyAlignment="1">
      <alignment horizontal="distributed" vertical="center" indent="1"/>
    </xf>
    <xf numFmtId="179" fontId="12" fillId="0" borderId="8" xfId="0" applyNumberFormat="1" applyFont="1" applyBorder="1">
      <alignment vertical="center"/>
    </xf>
    <xf numFmtId="0" fontId="12" fillId="0" borderId="11" xfId="0" applyFont="1" applyBorder="1" applyAlignment="1">
      <alignment horizontal="center" vertical="center"/>
    </xf>
    <xf numFmtId="0" fontId="12" fillId="0" borderId="8" xfId="0" applyFont="1" applyBorder="1" applyAlignment="1">
      <alignment horizontal="center" vertical="center"/>
    </xf>
    <xf numFmtId="0" fontId="12" fillId="0" borderId="7" xfId="0" applyFont="1" applyBorder="1" applyAlignment="1">
      <alignment horizontal="center" vertical="center"/>
    </xf>
    <xf numFmtId="49" fontId="18" fillId="5" borderId="31" xfId="0" applyNumberFormat="1" applyFont="1" applyFill="1" applyBorder="1" applyAlignment="1" applyProtection="1">
      <alignment vertical="center" wrapText="1"/>
      <protection locked="0"/>
    </xf>
    <xf numFmtId="49" fontId="12" fillId="0" borderId="8" xfId="0" applyNumberFormat="1" applyFont="1" applyBorder="1" applyAlignment="1">
      <alignment horizontal="distributed" vertical="center"/>
    </xf>
    <xf numFmtId="0" fontId="12" fillId="5" borderId="0" xfId="0" applyFont="1" applyFill="1" applyAlignment="1">
      <alignment horizontal="center" vertical="center"/>
    </xf>
    <xf numFmtId="0" fontId="4" fillId="0" borderId="0" xfId="0" applyFont="1" applyAlignment="1">
      <alignment horizontal="justify" vertical="center"/>
    </xf>
    <xf numFmtId="0" fontId="4" fillId="0" borderId="0" xfId="0" applyFont="1">
      <alignment vertical="center"/>
    </xf>
    <xf numFmtId="49" fontId="12" fillId="0" borderId="19" xfId="0" applyNumberFormat="1" applyFont="1" applyBorder="1" applyAlignment="1">
      <alignment horizontal="center" vertical="center"/>
    </xf>
    <xf numFmtId="0" fontId="12" fillId="0" borderId="53" xfId="0" applyFont="1" applyBorder="1" applyAlignment="1">
      <alignment horizontal="center" vertical="center"/>
    </xf>
    <xf numFmtId="0" fontId="12" fillId="0" borderId="54" xfId="0" applyFont="1" applyBorder="1" applyAlignment="1">
      <alignment horizontal="center" vertical="center"/>
    </xf>
    <xf numFmtId="0" fontId="12" fillId="0" borderId="55" xfId="0" applyFont="1" applyBorder="1" applyAlignment="1">
      <alignment horizontal="center" vertical="center"/>
    </xf>
    <xf numFmtId="38" fontId="12" fillId="0" borderId="1" xfId="1" applyFont="1" applyFill="1" applyBorder="1" applyAlignment="1">
      <alignment horizontal="center" vertical="center"/>
    </xf>
    <xf numFmtId="38" fontId="12" fillId="0" borderId="2" xfId="1" applyFont="1" applyFill="1" applyBorder="1" applyAlignment="1">
      <alignment horizontal="center" vertical="center"/>
    </xf>
    <xf numFmtId="38" fontId="12" fillId="0" borderId="3" xfId="1" applyFont="1" applyFill="1" applyBorder="1" applyAlignment="1">
      <alignment horizontal="center" vertical="center"/>
    </xf>
    <xf numFmtId="38" fontId="12" fillId="0" borderId="83" xfId="1" applyFont="1" applyFill="1" applyBorder="1" applyAlignment="1">
      <alignment horizontal="center" vertical="center"/>
    </xf>
    <xf numFmtId="38" fontId="12" fillId="0" borderId="54" xfId="1" applyFont="1" applyFill="1" applyBorder="1" applyAlignment="1">
      <alignment horizontal="center" vertical="center"/>
    </xf>
    <xf numFmtId="38" fontId="12" fillId="0" borderId="55" xfId="1" applyFont="1" applyFill="1" applyBorder="1" applyAlignment="1">
      <alignment horizontal="center" vertical="center"/>
    </xf>
    <xf numFmtId="38" fontId="12" fillId="5" borderId="1" xfId="1" applyFont="1" applyFill="1" applyBorder="1" applyAlignment="1" applyProtection="1">
      <alignment horizontal="center" vertical="center"/>
      <protection locked="0"/>
    </xf>
    <xf numFmtId="38" fontId="12" fillId="5" borderId="2" xfId="1" applyFont="1" applyFill="1" applyBorder="1" applyAlignment="1" applyProtection="1">
      <alignment horizontal="center" vertical="center"/>
      <protection locked="0"/>
    </xf>
    <xf numFmtId="38" fontId="12" fillId="5" borderId="3" xfId="1" applyFont="1" applyFill="1" applyBorder="1" applyAlignment="1" applyProtection="1">
      <alignment horizontal="center" vertical="center"/>
      <protection locked="0"/>
    </xf>
    <xf numFmtId="38" fontId="12" fillId="5" borderId="83" xfId="1" applyFont="1" applyFill="1" applyBorder="1" applyAlignment="1" applyProtection="1">
      <alignment horizontal="center" vertical="center"/>
      <protection locked="0"/>
    </xf>
    <xf numFmtId="38" fontId="12" fillId="5" borderId="54" xfId="1" applyFont="1" applyFill="1" applyBorder="1" applyAlignment="1" applyProtection="1">
      <alignment horizontal="center" vertical="center"/>
      <protection locked="0"/>
    </xf>
    <xf numFmtId="38" fontId="12" fillId="5" borderId="55" xfId="1" applyFont="1" applyFill="1" applyBorder="1" applyAlignment="1" applyProtection="1">
      <alignment horizontal="center" vertical="center"/>
      <protection locked="0"/>
    </xf>
    <xf numFmtId="38" fontId="12" fillId="0" borderId="82" xfId="1" applyFont="1" applyFill="1" applyBorder="1" applyAlignment="1">
      <alignment horizontal="center" vertical="center"/>
    </xf>
    <xf numFmtId="38" fontId="12" fillId="0" borderId="84" xfId="1" applyFont="1" applyFill="1" applyBorder="1" applyAlignment="1">
      <alignment horizontal="center" vertical="center"/>
    </xf>
    <xf numFmtId="49" fontId="5" fillId="0" borderId="17" xfId="0" applyNumberFormat="1" applyFont="1" applyBorder="1" applyAlignment="1">
      <alignment horizontal="center" vertical="center"/>
    </xf>
    <xf numFmtId="49" fontId="4" fillId="0" borderId="0" xfId="0" applyNumberFormat="1" applyFont="1" applyAlignment="1">
      <alignment horizontal="center" vertical="center"/>
    </xf>
    <xf numFmtId="49" fontId="12" fillId="0" borderId="17" xfId="0" applyNumberFormat="1" applyFont="1" applyBorder="1" applyAlignment="1">
      <alignment horizontal="center" vertical="center"/>
    </xf>
    <xf numFmtId="0" fontId="12" fillId="2" borderId="1" xfId="1" applyNumberFormat="1" applyFont="1" applyFill="1" applyBorder="1" applyAlignment="1" applyProtection="1">
      <alignment horizontal="center" vertical="center"/>
      <protection locked="0"/>
    </xf>
    <xf numFmtId="0" fontId="12" fillId="2" borderId="2" xfId="1" applyNumberFormat="1" applyFont="1" applyFill="1" applyBorder="1" applyAlignment="1" applyProtection="1">
      <alignment horizontal="center" vertical="center"/>
      <protection locked="0"/>
    </xf>
    <xf numFmtId="0" fontId="12" fillId="2" borderId="3" xfId="1" applyNumberFormat="1" applyFont="1" applyFill="1" applyBorder="1" applyAlignment="1" applyProtection="1">
      <alignment horizontal="center" vertical="center"/>
      <protection locked="0"/>
    </xf>
    <xf numFmtId="0" fontId="12" fillId="2" borderId="4" xfId="1" applyNumberFormat="1" applyFont="1" applyFill="1" applyBorder="1" applyAlignment="1" applyProtection="1">
      <alignment horizontal="center" vertical="center"/>
      <protection locked="0"/>
    </xf>
    <xf numFmtId="0" fontId="12" fillId="2" borderId="5" xfId="1" applyNumberFormat="1" applyFont="1" applyFill="1" applyBorder="1" applyAlignment="1" applyProtection="1">
      <alignment horizontal="center" vertical="center"/>
      <protection locked="0"/>
    </xf>
    <xf numFmtId="0" fontId="12" fillId="2" borderId="6" xfId="1" applyNumberFormat="1" applyFont="1" applyFill="1" applyBorder="1" applyAlignment="1" applyProtection="1">
      <alignment horizontal="center" vertical="center"/>
      <protection locked="0"/>
    </xf>
    <xf numFmtId="0" fontId="12" fillId="2" borderId="82" xfId="1" applyNumberFormat="1" applyFont="1" applyFill="1" applyBorder="1" applyAlignment="1" applyProtection="1">
      <alignment horizontal="center" vertical="center"/>
      <protection locked="0"/>
    </xf>
    <xf numFmtId="0" fontId="12" fillId="2" borderId="21" xfId="1" applyNumberFormat="1" applyFont="1" applyFill="1" applyBorder="1" applyAlignment="1" applyProtection="1">
      <alignment horizontal="center" vertical="center"/>
      <protection locked="0"/>
    </xf>
    <xf numFmtId="49" fontId="12" fillId="0" borderId="20" xfId="0" applyNumberFormat="1" applyFont="1" applyBorder="1" applyAlignment="1">
      <alignment horizontal="center" vertical="center"/>
    </xf>
    <xf numFmtId="0" fontId="12" fillId="0" borderId="21" xfId="0" applyFont="1" applyBorder="1" applyAlignment="1">
      <alignment horizontal="center" vertical="center"/>
    </xf>
    <xf numFmtId="38" fontId="12" fillId="2" borderId="1" xfId="1" applyFont="1" applyFill="1" applyBorder="1" applyAlignment="1" applyProtection="1">
      <alignment horizontal="center" vertical="center"/>
      <protection locked="0"/>
    </xf>
    <xf numFmtId="38" fontId="12" fillId="2" borderId="2" xfId="1" applyFont="1" applyFill="1" applyBorder="1" applyAlignment="1" applyProtection="1">
      <alignment horizontal="center" vertical="center"/>
      <protection locked="0"/>
    </xf>
    <xf numFmtId="38" fontId="12" fillId="2" borderId="82" xfId="1" applyFont="1" applyFill="1" applyBorder="1" applyAlignment="1" applyProtection="1">
      <alignment horizontal="center" vertical="center"/>
      <protection locked="0"/>
    </xf>
    <xf numFmtId="38" fontId="12" fillId="2" borderId="4" xfId="1" applyFont="1" applyFill="1" applyBorder="1" applyAlignment="1" applyProtection="1">
      <alignment horizontal="center" vertical="center"/>
      <protection locked="0"/>
    </xf>
    <xf numFmtId="38" fontId="12" fillId="2" borderId="5" xfId="1" applyFont="1" applyFill="1" applyBorder="1" applyAlignment="1" applyProtection="1">
      <alignment horizontal="center" vertical="center"/>
      <protection locked="0"/>
    </xf>
    <xf numFmtId="38" fontId="12" fillId="2" borderId="21" xfId="1" applyFont="1" applyFill="1" applyBorder="1" applyAlignment="1" applyProtection="1">
      <alignment horizontal="center" vertical="center"/>
      <protection locked="0"/>
    </xf>
    <xf numFmtId="38" fontId="12" fillId="0" borderId="1" xfId="1" applyFont="1" applyFill="1" applyBorder="1" applyAlignment="1" applyProtection="1">
      <alignment horizontal="center" vertical="center"/>
    </xf>
    <xf numFmtId="38" fontId="12" fillId="0" borderId="2" xfId="1" applyFont="1" applyFill="1" applyBorder="1" applyAlignment="1" applyProtection="1">
      <alignment horizontal="center" vertical="center"/>
    </xf>
    <xf numFmtId="38" fontId="12" fillId="0" borderId="3" xfId="1" applyFont="1" applyFill="1" applyBorder="1" applyAlignment="1" applyProtection="1">
      <alignment horizontal="center" vertical="center"/>
    </xf>
    <xf numFmtId="38" fontId="12" fillId="0" borderId="83" xfId="1" applyFont="1" applyFill="1" applyBorder="1" applyAlignment="1" applyProtection="1">
      <alignment horizontal="center" vertical="center"/>
    </xf>
    <xf numFmtId="38" fontId="12" fillId="0" borderId="54" xfId="1" applyFont="1" applyFill="1" applyBorder="1" applyAlignment="1" applyProtection="1">
      <alignment horizontal="center" vertical="center"/>
    </xf>
    <xf numFmtId="38" fontId="12" fillId="0" borderId="55" xfId="1" applyFont="1" applyFill="1" applyBorder="1" applyAlignment="1" applyProtection="1">
      <alignment horizontal="center" vertical="center"/>
    </xf>
    <xf numFmtId="38" fontId="12" fillId="0" borderId="82" xfId="1" applyFont="1" applyFill="1" applyBorder="1" applyAlignment="1" applyProtection="1">
      <alignment horizontal="center" vertical="center"/>
    </xf>
    <xf numFmtId="38" fontId="12" fillId="0" borderId="84" xfId="1" applyFont="1" applyFill="1" applyBorder="1" applyAlignment="1" applyProtection="1">
      <alignment horizontal="center" vertical="center"/>
    </xf>
    <xf numFmtId="0" fontId="12" fillId="0" borderId="16" xfId="0" applyFont="1" applyBorder="1" applyAlignment="1">
      <alignment horizontal="center" vertical="center"/>
    </xf>
    <xf numFmtId="0" fontId="12" fillId="0" borderId="14" xfId="0" applyFont="1" applyBorder="1" applyAlignment="1">
      <alignment horizontal="center" vertical="center"/>
    </xf>
    <xf numFmtId="0" fontId="12" fillId="0" borderId="18" xfId="0" applyFont="1" applyBorder="1" applyAlignment="1">
      <alignment horizontal="center" vertical="center"/>
    </xf>
    <xf numFmtId="0" fontId="12" fillId="0" borderId="23" xfId="0" applyFont="1" applyBorder="1" applyAlignment="1">
      <alignment horizontal="center" vertical="center"/>
    </xf>
    <xf numFmtId="0" fontId="12" fillId="0" borderId="17" xfId="0" applyFont="1" applyBorder="1" applyAlignment="1">
      <alignment horizontal="center" vertical="center"/>
    </xf>
    <xf numFmtId="0" fontId="12" fillId="0" borderId="82" xfId="0" applyFont="1" applyBorder="1" applyAlignment="1">
      <alignment horizontal="center" vertical="center"/>
    </xf>
    <xf numFmtId="38" fontId="12" fillId="0" borderId="4" xfId="1" applyFont="1" applyFill="1" applyBorder="1" applyAlignment="1">
      <alignment horizontal="center" vertical="center"/>
    </xf>
    <xf numFmtId="38" fontId="12" fillId="0" borderId="5" xfId="1" applyFont="1" applyFill="1" applyBorder="1" applyAlignment="1">
      <alignment horizontal="center" vertical="center"/>
    </xf>
    <xf numFmtId="38" fontId="12" fillId="0" borderId="6" xfId="1" applyFont="1" applyFill="1" applyBorder="1" applyAlignment="1">
      <alignment horizontal="center" vertical="center"/>
    </xf>
    <xf numFmtId="49" fontId="12" fillId="0" borderId="53" xfId="0" applyNumberFormat="1" applyFont="1" applyBorder="1" applyAlignment="1">
      <alignment horizontal="center" vertical="center"/>
    </xf>
    <xf numFmtId="49" fontId="12" fillId="0" borderId="54" xfId="0" applyNumberFormat="1" applyFont="1" applyBorder="1" applyAlignment="1">
      <alignment horizontal="center" vertical="center"/>
    </xf>
    <xf numFmtId="49" fontId="12" fillId="0" borderId="55" xfId="0" applyNumberFormat="1" applyFont="1" applyBorder="1" applyAlignment="1">
      <alignment horizontal="center" vertical="center"/>
    </xf>
    <xf numFmtId="49" fontId="12" fillId="0" borderId="10" xfId="0" applyNumberFormat="1" applyFont="1" applyBorder="1" applyAlignment="1">
      <alignment horizontal="center" vertical="center"/>
    </xf>
    <xf numFmtId="49" fontId="12" fillId="0" borderId="21" xfId="0" applyNumberFormat="1" applyFont="1" applyBorder="1" applyAlignment="1">
      <alignment horizontal="center" vertical="center"/>
    </xf>
    <xf numFmtId="0" fontId="5" fillId="0" borderId="0" xfId="0" applyFont="1">
      <alignment vertical="center"/>
    </xf>
    <xf numFmtId="0" fontId="5" fillId="0" borderId="0" xfId="0" applyFont="1" applyAlignment="1">
      <alignment horizontal="justify" vertical="center"/>
    </xf>
    <xf numFmtId="49" fontId="12" fillId="0" borderId="82" xfId="0" applyNumberFormat="1" applyFont="1" applyBorder="1" applyAlignment="1">
      <alignment horizontal="center" vertical="center"/>
    </xf>
    <xf numFmtId="0" fontId="12" fillId="2" borderId="9" xfId="0" applyFont="1" applyFill="1" applyBorder="1" applyAlignment="1" applyProtection="1">
      <alignment horizontal="center" vertical="center"/>
      <protection locked="0"/>
    </xf>
    <xf numFmtId="0" fontId="12" fillId="2" borderId="0" xfId="0" applyFont="1" applyFill="1" applyAlignment="1" applyProtection="1">
      <alignment horizontal="center" vertical="center"/>
      <protection locked="0"/>
    </xf>
    <xf numFmtId="0" fontId="12" fillId="2" borderId="10" xfId="0" applyFont="1" applyFill="1" applyBorder="1" applyAlignment="1" applyProtection="1">
      <alignment horizontal="center" vertical="center"/>
      <protection locked="0"/>
    </xf>
    <xf numFmtId="0" fontId="12" fillId="2" borderId="4"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6" xfId="0" applyFont="1" applyFill="1" applyBorder="1" applyAlignment="1" applyProtection="1">
      <alignment horizontal="center" vertical="center"/>
      <protection locked="0"/>
    </xf>
    <xf numFmtId="49" fontId="12" fillId="0" borderId="58" xfId="0" applyNumberFormat="1" applyFont="1" applyBorder="1" applyAlignment="1">
      <alignment horizontal="distributed" vertical="center"/>
    </xf>
    <xf numFmtId="0" fontId="12" fillId="0" borderId="43" xfId="0" applyFont="1" applyBorder="1">
      <alignment vertical="center"/>
    </xf>
    <xf numFmtId="49" fontId="12" fillId="0" borderId="96" xfId="0" applyNumberFormat="1" applyFont="1" applyBorder="1" applyAlignment="1">
      <alignment horizontal="distributed" vertical="center"/>
    </xf>
    <xf numFmtId="0" fontId="12" fillId="0" borderId="34" xfId="0" applyFont="1" applyBorder="1">
      <alignment vertical="center"/>
    </xf>
    <xf numFmtId="0" fontId="12" fillId="2" borderId="1" xfId="0" applyFont="1" applyFill="1" applyBorder="1" applyAlignment="1" applyProtection="1">
      <alignment horizontal="left" vertical="center" wrapText="1"/>
      <protection locked="0"/>
    </xf>
    <xf numFmtId="0" fontId="12" fillId="2" borderId="2" xfId="0" applyFont="1" applyFill="1" applyBorder="1" applyAlignment="1" applyProtection="1">
      <alignment horizontal="left" vertical="center" wrapText="1"/>
      <protection locked="0"/>
    </xf>
    <xf numFmtId="0" fontId="12" fillId="2" borderId="82" xfId="0" applyFont="1" applyFill="1" applyBorder="1" applyAlignment="1" applyProtection="1">
      <alignment horizontal="left" vertical="center" wrapText="1"/>
      <protection locked="0"/>
    </xf>
    <xf numFmtId="0" fontId="12" fillId="2" borderId="4" xfId="0" applyFont="1" applyFill="1" applyBorder="1" applyAlignment="1" applyProtection="1">
      <alignment horizontal="left" vertical="center" wrapText="1"/>
      <protection locked="0"/>
    </xf>
    <xf numFmtId="0" fontId="12" fillId="2" borderId="5"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left" vertical="center" wrapText="1"/>
      <protection locked="0"/>
    </xf>
    <xf numFmtId="49" fontId="12" fillId="0" borderId="19" xfId="0" applyNumberFormat="1" applyFont="1" applyBorder="1" applyAlignment="1">
      <alignment horizontal="center" vertical="center" wrapText="1"/>
    </xf>
    <xf numFmtId="49" fontId="12" fillId="0" borderId="17" xfId="0" applyNumberFormat="1" applyFont="1" applyBorder="1" applyAlignment="1">
      <alignment horizontal="center" vertical="center" wrapText="1"/>
    </xf>
    <xf numFmtId="49" fontId="12" fillId="0" borderId="0" xfId="0" applyNumberFormat="1" applyFont="1" applyAlignment="1">
      <alignment horizontal="center" vertical="center" wrapText="1"/>
    </xf>
    <xf numFmtId="49" fontId="12" fillId="0" borderId="10" xfId="0" applyNumberFormat="1" applyFont="1" applyBorder="1" applyAlignment="1">
      <alignment horizontal="center" vertical="center" wrapText="1"/>
    </xf>
    <xf numFmtId="49" fontId="12" fillId="0" borderId="20"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6" xfId="0" applyFont="1" applyBorder="1" applyAlignment="1">
      <alignment horizontal="center" vertical="center" wrapText="1"/>
    </xf>
    <xf numFmtId="0" fontId="12" fillId="0" borderId="77"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0" xfId="0" applyFont="1">
      <alignment vertical="center"/>
    </xf>
    <xf numFmtId="0" fontId="12" fillId="0" borderId="10" xfId="0" applyFont="1" applyBorder="1">
      <alignment vertical="center"/>
    </xf>
    <xf numFmtId="0" fontId="12" fillId="2" borderId="1"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12" fillId="2" borderId="3" xfId="0" applyFont="1" applyFill="1" applyBorder="1" applyAlignment="1" applyProtection="1">
      <alignment horizontal="center" vertical="center"/>
      <protection locked="0"/>
    </xf>
    <xf numFmtId="0" fontId="12" fillId="2" borderId="83" xfId="0" applyFont="1" applyFill="1" applyBorder="1" applyAlignment="1" applyProtection="1">
      <alignment horizontal="center" vertical="center"/>
      <protection locked="0"/>
    </xf>
    <xf numFmtId="0" fontId="12" fillId="2" borderId="54" xfId="0" applyFont="1" applyFill="1" applyBorder="1" applyAlignment="1" applyProtection="1">
      <alignment horizontal="center" vertical="center"/>
      <protection locked="0"/>
    </xf>
    <xf numFmtId="0" fontId="12" fillId="2" borderId="55" xfId="0" applyFont="1" applyFill="1" applyBorder="1" applyAlignment="1" applyProtection="1">
      <alignment horizontal="center" vertical="center"/>
      <protection locked="0"/>
    </xf>
    <xf numFmtId="49" fontId="12" fillId="0" borderId="17" xfId="0" applyNumberFormat="1" applyFont="1" applyBorder="1" applyAlignment="1">
      <alignment horizontal="distributed" vertical="center"/>
    </xf>
    <xf numFmtId="0" fontId="12" fillId="0" borderId="3" xfId="0" applyFont="1" applyBorder="1" applyAlignment="1">
      <alignment horizontal="center" vertical="center" wrapText="1"/>
    </xf>
    <xf numFmtId="0" fontId="12" fillId="2" borderId="79" xfId="0" applyFont="1" applyFill="1" applyBorder="1" applyAlignment="1" applyProtection="1">
      <alignment horizontal="center" vertical="center" wrapText="1"/>
      <protection locked="0"/>
    </xf>
    <xf numFmtId="0" fontId="12" fillId="2" borderId="80" xfId="0" applyFont="1" applyFill="1" applyBorder="1" applyAlignment="1" applyProtection="1">
      <alignment horizontal="center" vertical="center" wrapText="1"/>
      <protection locked="0"/>
    </xf>
    <xf numFmtId="0" fontId="12" fillId="2" borderId="97" xfId="0" applyFont="1" applyFill="1" applyBorder="1" applyAlignment="1" applyProtection="1">
      <alignment horizontal="center" vertical="center" wrapText="1"/>
      <protection locked="0"/>
    </xf>
    <xf numFmtId="0" fontId="12" fillId="2" borderId="76" xfId="0" applyFont="1" applyFill="1" applyBorder="1" applyAlignment="1" applyProtection="1">
      <alignment horizontal="center" vertical="center" wrapText="1"/>
      <protection locked="0"/>
    </xf>
    <xf numFmtId="0" fontId="12" fillId="2" borderId="77" xfId="0" applyFont="1" applyFill="1" applyBorder="1" applyAlignment="1" applyProtection="1">
      <alignment horizontal="center" vertical="center" wrapText="1"/>
      <protection locked="0"/>
    </xf>
    <xf numFmtId="0" fontId="12" fillId="2" borderId="62" xfId="0" applyFont="1" applyFill="1" applyBorder="1" applyAlignment="1" applyProtection="1">
      <alignment horizontal="center" vertical="center" wrapText="1"/>
      <protection locked="0"/>
    </xf>
    <xf numFmtId="0" fontId="12" fillId="2" borderId="73" xfId="0" applyFont="1" applyFill="1" applyBorder="1" applyAlignment="1" applyProtection="1">
      <alignment horizontal="center" vertical="center" wrapText="1"/>
      <protection locked="0"/>
    </xf>
    <xf numFmtId="0" fontId="12" fillId="2" borderId="74" xfId="0" applyFont="1" applyFill="1" applyBorder="1" applyAlignment="1" applyProtection="1">
      <alignment horizontal="center" vertical="center" wrapText="1"/>
      <protection locked="0"/>
    </xf>
    <xf numFmtId="0" fontId="12" fillId="2" borderId="75" xfId="0" applyFont="1" applyFill="1" applyBorder="1" applyAlignment="1" applyProtection="1">
      <alignment horizontal="center" vertical="center" wrapText="1"/>
      <protection locked="0"/>
    </xf>
    <xf numFmtId="0" fontId="12" fillId="2" borderId="76" xfId="0" applyFont="1" applyFill="1" applyBorder="1" applyAlignment="1" applyProtection="1">
      <alignment horizontal="left" vertical="center" wrapText="1"/>
      <protection locked="0"/>
    </xf>
    <xf numFmtId="0" fontId="12" fillId="2" borderId="77" xfId="0" applyFont="1" applyFill="1" applyBorder="1" applyAlignment="1" applyProtection="1">
      <alignment horizontal="left" vertical="center" wrapText="1"/>
      <protection locked="0"/>
    </xf>
    <xf numFmtId="0" fontId="12" fillId="2" borderId="78" xfId="0" applyFont="1" applyFill="1" applyBorder="1" applyAlignment="1" applyProtection="1">
      <alignment horizontal="left" vertical="center" wrapText="1"/>
      <protection locked="0"/>
    </xf>
    <xf numFmtId="0" fontId="12" fillId="2" borderId="79" xfId="0" applyFont="1" applyFill="1" applyBorder="1" applyAlignment="1" applyProtection="1">
      <alignment horizontal="left" vertical="center" wrapText="1"/>
      <protection locked="0"/>
    </xf>
    <xf numFmtId="0" fontId="12" fillId="2" borderId="80" xfId="0" applyFont="1" applyFill="1" applyBorder="1" applyAlignment="1" applyProtection="1">
      <alignment horizontal="left" vertical="center" wrapText="1"/>
      <protection locked="0"/>
    </xf>
    <xf numFmtId="0" fontId="12" fillId="2" borderId="81" xfId="0" applyFont="1" applyFill="1" applyBorder="1" applyAlignment="1" applyProtection="1">
      <alignment horizontal="left" vertical="center" wrapText="1"/>
      <protection locked="0"/>
    </xf>
    <xf numFmtId="0" fontId="12" fillId="2" borderId="9" xfId="0" applyFont="1" applyFill="1" applyBorder="1" applyAlignment="1" applyProtection="1">
      <alignment horizontal="left" vertical="center" wrapText="1"/>
      <protection locked="0"/>
    </xf>
    <xf numFmtId="0" fontId="12" fillId="2" borderId="0" xfId="0" applyFont="1" applyFill="1" applyAlignment="1" applyProtection="1">
      <alignment horizontal="left" vertical="center" wrapText="1"/>
      <protection locked="0"/>
    </xf>
    <xf numFmtId="0" fontId="12" fillId="2" borderId="13" xfId="0" applyFont="1" applyFill="1" applyBorder="1" applyAlignment="1" applyProtection="1">
      <alignment horizontal="left" vertical="center" wrapText="1"/>
      <protection locked="0"/>
    </xf>
    <xf numFmtId="0" fontId="12" fillId="2" borderId="8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84" xfId="0" applyFont="1" applyFill="1" applyBorder="1" applyAlignment="1" applyProtection="1">
      <alignment horizontal="left" vertical="center" wrapText="1"/>
      <protection locked="0"/>
    </xf>
    <xf numFmtId="49" fontId="12" fillId="0" borderId="90" xfId="0" applyNumberFormat="1" applyFont="1" applyBorder="1" applyAlignment="1">
      <alignment horizontal="left" vertical="center" wrapText="1"/>
    </xf>
    <xf numFmtId="49" fontId="12" fillId="0" borderId="90" xfId="0" applyNumberFormat="1" applyFont="1" applyBorder="1" applyAlignment="1">
      <alignment horizontal="distributed" vertical="center"/>
    </xf>
    <xf numFmtId="49" fontId="12" fillId="0" borderId="7" xfId="0" applyNumberFormat="1" applyFont="1" applyBorder="1" applyAlignment="1">
      <alignment horizontal="distributed" vertical="center"/>
    </xf>
    <xf numFmtId="49" fontId="12" fillId="2" borderId="11" xfId="0" applyNumberFormat="1" applyFont="1" applyFill="1" applyBorder="1" applyAlignment="1" applyProtection="1">
      <alignment horizontal="center" vertical="center"/>
      <protection locked="0"/>
    </xf>
    <xf numFmtId="49" fontId="12" fillId="2" borderId="8" xfId="0" applyNumberFormat="1" applyFont="1" applyFill="1" applyBorder="1" applyAlignment="1" applyProtection="1">
      <alignment horizontal="center" vertical="center"/>
      <protection locked="0"/>
    </xf>
    <xf numFmtId="49" fontId="12" fillId="2" borderId="7" xfId="0" applyNumberFormat="1" applyFont="1" applyFill="1" applyBorder="1" applyAlignment="1" applyProtection="1">
      <alignment horizontal="center" vertical="center"/>
      <protection locked="0"/>
    </xf>
    <xf numFmtId="49" fontId="12" fillId="2" borderId="22" xfId="0" applyNumberFormat="1" applyFont="1" applyFill="1" applyBorder="1" applyAlignment="1" applyProtection="1">
      <alignment horizontal="center" vertical="center"/>
      <protection locked="0"/>
    </xf>
    <xf numFmtId="0" fontId="5" fillId="0" borderId="0" xfId="0" applyFont="1" applyAlignment="1">
      <alignment horizontal="left" vertical="center"/>
    </xf>
    <xf numFmtId="49" fontId="12" fillId="0" borderId="91" xfId="0" applyNumberFormat="1" applyFont="1" applyBorder="1" applyAlignment="1">
      <alignment horizontal="distributed" vertical="center"/>
    </xf>
    <xf numFmtId="49" fontId="12" fillId="0" borderId="92" xfId="0" applyNumberFormat="1" applyFont="1" applyBorder="1" applyAlignment="1">
      <alignment horizontal="distributed" vertical="center"/>
    </xf>
    <xf numFmtId="49" fontId="12" fillId="0" borderId="93" xfId="0" applyNumberFormat="1" applyFont="1" applyBorder="1" applyAlignment="1">
      <alignment horizontal="distributed" vertical="center"/>
    </xf>
    <xf numFmtId="49" fontId="12" fillId="2" borderId="94" xfId="0" applyNumberFormat="1" applyFont="1" applyFill="1" applyBorder="1" applyAlignment="1" applyProtection="1">
      <alignment horizontal="center" vertical="center"/>
      <protection locked="0"/>
    </xf>
    <xf numFmtId="49" fontId="12" fillId="2" borderId="92" xfId="0" applyNumberFormat="1" applyFont="1" applyFill="1" applyBorder="1" applyAlignment="1" applyProtection="1">
      <alignment horizontal="center" vertical="center"/>
      <protection locked="0"/>
    </xf>
    <xf numFmtId="49" fontId="12" fillId="2" borderId="93" xfId="0" applyNumberFormat="1" applyFont="1" applyFill="1" applyBorder="1" applyAlignment="1" applyProtection="1">
      <alignment horizontal="center" vertical="center"/>
      <protection locked="0"/>
    </xf>
    <xf numFmtId="49" fontId="12" fillId="2" borderId="95" xfId="0" applyNumberFormat="1" applyFont="1" applyFill="1" applyBorder="1" applyAlignment="1" applyProtection="1">
      <alignment horizontal="center" vertical="center"/>
      <protection locked="0"/>
    </xf>
    <xf numFmtId="49" fontId="12" fillId="0" borderId="85" xfId="0" applyNumberFormat="1" applyFont="1" applyBorder="1" applyAlignment="1">
      <alignment horizontal="center" vertical="center"/>
    </xf>
    <xf numFmtId="49" fontId="12" fillId="0" borderId="86" xfId="0" applyNumberFormat="1" applyFont="1" applyBorder="1" applyAlignment="1">
      <alignment horizontal="center" vertical="center"/>
    </xf>
    <xf numFmtId="49" fontId="12" fillId="0" borderId="87" xfId="0" applyNumberFormat="1" applyFont="1" applyBorder="1" applyAlignment="1">
      <alignment horizontal="center" vertical="center"/>
    </xf>
    <xf numFmtId="49" fontId="12" fillId="0" borderId="90" xfId="0" applyNumberFormat="1" applyFont="1" applyBorder="1" applyAlignment="1">
      <alignment horizontal="center" vertical="center"/>
    </xf>
    <xf numFmtId="0" fontId="12" fillId="0" borderId="88" xfId="0" applyFont="1" applyBorder="1" applyAlignment="1">
      <alignment horizontal="center" vertical="center"/>
    </xf>
    <xf numFmtId="0" fontId="12" fillId="0" borderId="86" xfId="0" applyFont="1" applyBorder="1" applyAlignment="1">
      <alignment horizontal="center" vertical="center"/>
    </xf>
    <xf numFmtId="0" fontId="12" fillId="0" borderId="89" xfId="0" applyFont="1" applyBorder="1" applyAlignment="1">
      <alignment horizontal="center" vertical="center"/>
    </xf>
    <xf numFmtId="0" fontId="12" fillId="0" borderId="22" xfId="0" applyFont="1" applyBorder="1" applyAlignment="1">
      <alignment horizontal="center" vertical="center"/>
    </xf>
    <xf numFmtId="0" fontId="12" fillId="2" borderId="11" xfId="0" applyFont="1" applyFill="1" applyBorder="1" applyAlignment="1" applyProtection="1">
      <alignment horizontal="center" vertical="center"/>
      <protection locked="0"/>
    </xf>
    <xf numFmtId="0" fontId="12" fillId="2" borderId="8" xfId="0" applyFont="1" applyFill="1" applyBorder="1" applyAlignment="1" applyProtection="1">
      <alignment horizontal="center" vertical="center"/>
      <protection locked="0"/>
    </xf>
    <xf numFmtId="0" fontId="12" fillId="2" borderId="7" xfId="0" applyFont="1" applyFill="1" applyBorder="1" applyAlignment="1" applyProtection="1">
      <alignment horizontal="center" vertical="center"/>
      <protection locked="0"/>
    </xf>
    <xf numFmtId="0" fontId="12" fillId="0" borderId="1" xfId="1" applyNumberFormat="1" applyFont="1" applyFill="1" applyBorder="1" applyAlignment="1" applyProtection="1">
      <alignment horizontal="center" vertical="center"/>
    </xf>
    <xf numFmtId="0" fontId="12" fillId="0" borderId="2" xfId="1" applyNumberFormat="1" applyFont="1" applyFill="1" applyBorder="1" applyAlignment="1" applyProtection="1">
      <alignment horizontal="center" vertical="center"/>
    </xf>
    <xf numFmtId="0" fontId="12" fillId="0" borderId="82" xfId="1" applyNumberFormat="1" applyFont="1" applyFill="1" applyBorder="1" applyAlignment="1" applyProtection="1">
      <alignment horizontal="center" vertical="center"/>
    </xf>
    <xf numFmtId="49" fontId="12" fillId="0" borderId="91" xfId="0" applyNumberFormat="1" applyFont="1" applyBorder="1" applyAlignment="1">
      <alignment horizontal="center" vertical="center"/>
    </xf>
    <xf numFmtId="49" fontId="12" fillId="0" borderId="92" xfId="0" applyNumberFormat="1" applyFont="1" applyBorder="1" applyAlignment="1">
      <alignment horizontal="center" vertical="center"/>
    </xf>
    <xf numFmtId="49" fontId="12" fillId="0" borderId="93" xfId="0" applyNumberFormat="1" applyFont="1" applyBorder="1" applyAlignment="1">
      <alignment horizontal="center" vertical="center"/>
    </xf>
    <xf numFmtId="0" fontId="12" fillId="0" borderId="94" xfId="0" applyFont="1" applyBorder="1" applyAlignment="1">
      <alignment horizontal="center" vertical="center"/>
    </xf>
    <xf numFmtId="0" fontId="12" fillId="0" borderId="92" xfId="0" applyFont="1" applyBorder="1" applyAlignment="1">
      <alignment horizontal="center" vertical="center"/>
    </xf>
    <xf numFmtId="0" fontId="12" fillId="0" borderId="93" xfId="0" applyFont="1" applyBorder="1" applyAlignment="1">
      <alignment horizontal="center" vertical="center"/>
    </xf>
    <xf numFmtId="0" fontId="12" fillId="0" borderId="95" xfId="0" applyFont="1" applyBorder="1" applyAlignment="1">
      <alignment horizontal="center" vertical="center"/>
    </xf>
    <xf numFmtId="49" fontId="12" fillId="0" borderId="88" xfId="0" applyNumberFormat="1" applyFont="1" applyBorder="1" applyAlignment="1">
      <alignment horizontal="center" vertical="center"/>
    </xf>
    <xf numFmtId="49" fontId="12" fillId="0" borderId="89" xfId="0" applyNumberFormat="1" applyFont="1" applyBorder="1" applyAlignment="1">
      <alignment horizontal="center" vertical="center"/>
    </xf>
    <xf numFmtId="49" fontId="12" fillId="0" borderId="90" xfId="0" applyNumberFormat="1" applyFont="1" applyBorder="1" applyAlignment="1">
      <alignment horizontal="left" vertical="center"/>
    </xf>
    <xf numFmtId="49" fontId="12" fillId="0" borderId="8" xfId="0" applyNumberFormat="1" applyFont="1" applyBorder="1" applyAlignment="1">
      <alignment horizontal="left" vertical="center"/>
    </xf>
    <xf numFmtId="49" fontId="12" fillId="0" borderId="7" xfId="0" applyNumberFormat="1" applyFont="1" applyBorder="1" applyAlignment="1">
      <alignment horizontal="left" vertical="center"/>
    </xf>
    <xf numFmtId="0" fontId="12" fillId="2" borderId="11" xfId="1" applyNumberFormat="1" applyFont="1" applyFill="1" applyBorder="1" applyAlignment="1" applyProtection="1">
      <alignment horizontal="center" vertical="center"/>
      <protection locked="0"/>
    </xf>
    <xf numFmtId="0" fontId="12" fillId="2" borderId="8" xfId="1" applyNumberFormat="1" applyFont="1" applyFill="1" applyBorder="1" applyAlignment="1" applyProtection="1">
      <alignment horizontal="center" vertical="center"/>
      <protection locked="0"/>
    </xf>
    <xf numFmtId="0" fontId="12" fillId="2" borderId="7" xfId="1" applyNumberFormat="1" applyFont="1" applyFill="1" applyBorder="1" applyAlignment="1" applyProtection="1">
      <alignment horizontal="center" vertical="center"/>
      <protection locked="0"/>
    </xf>
    <xf numFmtId="0" fontId="12" fillId="2" borderId="22" xfId="1" applyNumberFormat="1" applyFont="1" applyFill="1" applyBorder="1" applyAlignment="1" applyProtection="1">
      <alignment horizontal="center" vertical="center"/>
      <protection locked="0"/>
    </xf>
    <xf numFmtId="0" fontId="12" fillId="0" borderId="94" xfId="1" applyNumberFormat="1" applyFont="1" applyFill="1" applyBorder="1" applyAlignment="1" applyProtection="1">
      <alignment horizontal="center" vertical="center"/>
    </xf>
    <xf numFmtId="0" fontId="12" fillId="0" borderId="92" xfId="1" applyNumberFormat="1" applyFont="1" applyFill="1" applyBorder="1" applyAlignment="1" applyProtection="1">
      <alignment horizontal="center" vertical="center"/>
    </xf>
    <xf numFmtId="0" fontId="12" fillId="0" borderId="93" xfId="1" applyNumberFormat="1" applyFont="1" applyFill="1" applyBorder="1" applyAlignment="1" applyProtection="1">
      <alignment horizontal="center" vertical="center"/>
    </xf>
    <xf numFmtId="38" fontId="12" fillId="0" borderId="94" xfId="1" applyFont="1" applyFill="1" applyBorder="1" applyAlignment="1" applyProtection="1">
      <alignment horizontal="center" vertical="center"/>
    </xf>
    <xf numFmtId="38" fontId="12" fillId="0" borderId="92" xfId="1" applyFont="1" applyFill="1" applyBorder="1" applyAlignment="1" applyProtection="1">
      <alignment horizontal="center" vertical="center"/>
    </xf>
    <xf numFmtId="38" fontId="12" fillId="0" borderId="95" xfId="1" applyFont="1" applyFill="1" applyBorder="1" applyAlignment="1" applyProtection="1">
      <alignment horizontal="center" vertical="center"/>
    </xf>
    <xf numFmtId="49" fontId="12" fillId="0" borderId="15" xfId="0" applyNumberFormat="1" applyFont="1" applyBorder="1" applyAlignment="1">
      <alignment horizontal="right" vertical="center"/>
    </xf>
    <xf numFmtId="49" fontId="12" fillId="0" borderId="14" xfId="0" applyNumberFormat="1" applyFont="1" applyBorder="1" applyAlignment="1">
      <alignment horizontal="right" vertical="center"/>
    </xf>
    <xf numFmtId="49" fontId="12" fillId="0" borderId="18" xfId="0" applyNumberFormat="1" applyFont="1" applyBorder="1" applyAlignment="1">
      <alignment horizontal="right" vertical="center"/>
    </xf>
    <xf numFmtId="49" fontId="12" fillId="0" borderId="16" xfId="0" applyNumberFormat="1" applyFont="1" applyBorder="1" applyAlignment="1">
      <alignment horizontal="center" vertical="center"/>
    </xf>
    <xf numFmtId="49" fontId="12" fillId="0" borderId="14" xfId="0" applyNumberFormat="1" applyFont="1" applyBorder="1" applyAlignment="1">
      <alignment horizontal="center" vertical="center"/>
    </xf>
    <xf numFmtId="49" fontId="12" fillId="0" borderId="18" xfId="0" applyNumberFormat="1" applyFont="1" applyBorder="1" applyAlignment="1">
      <alignment horizontal="center" vertical="center"/>
    </xf>
    <xf numFmtId="49" fontId="12" fillId="0" borderId="23" xfId="0" applyNumberFormat="1" applyFont="1" applyBorder="1" applyAlignment="1">
      <alignment horizontal="center" vertical="center"/>
    </xf>
    <xf numFmtId="49" fontId="12" fillId="0" borderId="20" xfId="0" applyNumberFormat="1" applyFont="1" applyBorder="1" applyAlignment="1">
      <alignment horizontal="left" vertical="center"/>
    </xf>
    <xf numFmtId="38" fontId="12" fillId="2" borderId="83" xfId="1" applyFont="1" applyFill="1" applyBorder="1" applyAlignment="1" applyProtection="1">
      <alignment horizontal="right" vertical="center"/>
      <protection locked="0"/>
    </xf>
    <xf numFmtId="0" fontId="12" fillId="2" borderId="54" xfId="0" applyFont="1" applyFill="1" applyBorder="1" applyProtection="1">
      <alignment vertical="center"/>
      <protection locked="0"/>
    </xf>
    <xf numFmtId="0" fontId="12" fillId="2" borderId="55" xfId="0" applyFont="1" applyFill="1" applyBorder="1" applyProtection="1">
      <alignment vertical="center"/>
      <protection locked="0"/>
    </xf>
    <xf numFmtId="49" fontId="12" fillId="0" borderId="83" xfId="0" applyNumberFormat="1" applyFont="1" applyBorder="1" applyAlignment="1">
      <alignment horizontal="center" vertical="center"/>
    </xf>
    <xf numFmtId="49" fontId="6" fillId="0" borderId="85" xfId="0" applyNumberFormat="1" applyFont="1" applyBorder="1" applyAlignment="1" applyProtection="1">
      <alignment horizontal="center" vertical="center"/>
      <protection locked="0"/>
    </xf>
    <xf numFmtId="49" fontId="6" fillId="0" borderId="86" xfId="0" applyNumberFormat="1" applyFont="1" applyBorder="1" applyAlignment="1" applyProtection="1">
      <alignment horizontal="center" vertical="center"/>
      <protection locked="0"/>
    </xf>
    <xf numFmtId="49" fontId="6" fillId="0" borderId="87" xfId="0" applyNumberFormat="1" applyFont="1" applyBorder="1" applyAlignment="1" applyProtection="1">
      <alignment horizontal="center" vertical="center"/>
      <protection locked="0"/>
    </xf>
    <xf numFmtId="49" fontId="6" fillId="0" borderId="88" xfId="0" applyNumberFormat="1" applyFont="1" applyBorder="1" applyAlignment="1" applyProtection="1">
      <alignment horizontal="center" vertical="center"/>
      <protection locked="0"/>
    </xf>
    <xf numFmtId="49" fontId="6" fillId="0" borderId="89" xfId="0" applyNumberFormat="1" applyFont="1" applyBorder="1" applyAlignment="1" applyProtection="1">
      <alignment horizontal="center" vertical="center"/>
      <protection locked="0"/>
    </xf>
    <xf numFmtId="38" fontId="12" fillId="0" borderId="9" xfId="1" applyFont="1" applyFill="1" applyBorder="1" applyAlignment="1" applyProtection="1">
      <alignment horizontal="right" vertical="center"/>
    </xf>
    <xf numFmtId="38" fontId="12" fillId="0" borderId="0" xfId="1" applyFont="1" applyFill="1" applyBorder="1" applyAlignment="1" applyProtection="1">
      <alignment horizontal="right" vertical="center"/>
    </xf>
    <xf numFmtId="38" fontId="12" fillId="0" borderId="10" xfId="1" applyFont="1" applyFill="1" applyBorder="1" applyAlignment="1" applyProtection="1">
      <alignment horizontal="right" vertical="center"/>
    </xf>
    <xf numFmtId="0" fontId="12" fillId="2" borderId="84" xfId="0" applyFont="1" applyFill="1" applyBorder="1" applyProtection="1">
      <alignment vertical="center"/>
      <protection locked="0"/>
    </xf>
    <xf numFmtId="38" fontId="12" fillId="2" borderId="9" xfId="1" applyFont="1" applyFill="1" applyBorder="1" applyAlignment="1" applyProtection="1">
      <alignment horizontal="right" vertical="center"/>
      <protection locked="0"/>
    </xf>
    <xf numFmtId="0" fontId="12" fillId="2" borderId="0" xfId="0" applyFont="1" applyFill="1" applyProtection="1">
      <alignment vertical="center"/>
      <protection locked="0"/>
    </xf>
    <xf numFmtId="0" fontId="12" fillId="2" borderId="10" xfId="0" applyFont="1" applyFill="1" applyBorder="1" applyProtection="1">
      <alignment vertical="center"/>
      <protection locked="0"/>
    </xf>
    <xf numFmtId="0" fontId="12" fillId="2" borderId="13" xfId="0" applyFont="1" applyFill="1" applyBorder="1" applyProtection="1">
      <alignment vertical="center"/>
      <protection locked="0"/>
    </xf>
    <xf numFmtId="49" fontId="12" fillId="0" borderId="9" xfId="0" applyNumberFormat="1" applyFont="1" applyBorder="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260872</xdr:colOff>
      <xdr:row>3</xdr:row>
      <xdr:rowOff>37204</xdr:rowOff>
    </xdr:from>
    <xdr:to>
      <xdr:col>7</xdr:col>
      <xdr:colOff>566440</xdr:colOff>
      <xdr:row>6</xdr:row>
      <xdr:rowOff>112047</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3765176" y="616324"/>
          <a:ext cx="1837765" cy="571500"/>
        </a:xfrm>
        <a:prstGeom prst="ellipse">
          <a:avLst/>
        </a:prstGeom>
        <a:noFill/>
        <a:ln w="222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rPr>
            <a:t>記　入　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141642</xdr:colOff>
      <xdr:row>19</xdr:row>
      <xdr:rowOff>11204</xdr:rowOff>
    </xdr:from>
    <xdr:to>
      <xdr:col>47</xdr:col>
      <xdr:colOff>156444</xdr:colOff>
      <xdr:row>24</xdr:row>
      <xdr:rowOff>112059</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6790764" y="4011704"/>
          <a:ext cx="1815354" cy="1053355"/>
        </a:xfrm>
        <a:prstGeom prst="roundRect">
          <a:avLst>
            <a:gd name="adj" fmla="val 7624"/>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600"/>
            </a:lnSpc>
          </a:pP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★･･･登記事項証明書の記載事項を転記する項目</a:t>
          </a:r>
        </a:p>
      </xdr:txBody>
    </xdr:sp>
    <xdr:clientData/>
  </xdr:twoCellAnchor>
  <xdr:twoCellAnchor>
    <xdr:from>
      <xdr:col>2</xdr:col>
      <xdr:colOff>3586</xdr:colOff>
      <xdr:row>1</xdr:row>
      <xdr:rowOff>148167</xdr:rowOff>
    </xdr:from>
    <xdr:to>
      <xdr:col>36</xdr:col>
      <xdr:colOff>70821</xdr:colOff>
      <xdr:row>6</xdr:row>
      <xdr:rowOff>10583</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369794" y="719667"/>
          <a:ext cx="6163235" cy="8149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0" latinLnBrk="1"/>
          <a:r>
            <a:rPr lang="en-US" altLang="ja-JP" sz="1100">
              <a:solidFill>
                <a:schemeClr val="dk1"/>
              </a:solidFill>
              <a:latin typeface="+mn-lt"/>
              <a:ea typeface="+mn-ea"/>
              <a:cs typeface="+mn-cs"/>
            </a:rPr>
            <a:t> </a:t>
          </a:r>
          <a:endParaRPr lang="ja-JP" altLang="ja-JP" sz="1100">
            <a:solidFill>
              <a:schemeClr val="dk1"/>
            </a:solidFill>
            <a:latin typeface="+mn-lt"/>
            <a:ea typeface="+mn-ea"/>
            <a:cs typeface="+mn-cs"/>
          </a:endParaRPr>
        </a:p>
        <a:p>
          <a:pPr fontAlgn="base" hangingPunct="0"/>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労働環境の改善、募集方法の改善その他の雇用管理の改善及び森林施業の機械</a:t>
          </a:r>
        </a:p>
        <a:p>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化その他の事業の合理化を一体的に図るために必要な措置についての計画書</a:t>
          </a:r>
          <a:endParaRPr kumimoji="1" lang="ja-JP" altLang="en-US" sz="1100"/>
        </a:p>
      </xdr:txBody>
    </xdr:sp>
    <xdr:clientData/>
  </xdr:twoCellAnchor>
  <xdr:twoCellAnchor>
    <xdr:from>
      <xdr:col>29</xdr:col>
      <xdr:colOff>152400</xdr:colOff>
      <xdr:row>15</xdr:row>
      <xdr:rowOff>7620</xdr:rowOff>
    </xdr:from>
    <xdr:to>
      <xdr:col>47</xdr:col>
      <xdr:colOff>15240</xdr:colOff>
      <xdr:row>17</xdr:row>
      <xdr:rowOff>106680</xdr:rowOff>
    </xdr:to>
    <xdr:grpSp>
      <xdr:nvGrpSpPr>
        <xdr:cNvPr id="40443" name="グループ化 6">
          <a:extLst>
            <a:ext uri="{FF2B5EF4-FFF2-40B4-BE49-F238E27FC236}">
              <a16:creationId xmlns:a16="http://schemas.microsoft.com/office/drawing/2014/main" id="{00000000-0008-0000-0100-0000FB9D0000}"/>
            </a:ext>
          </a:extLst>
        </xdr:cNvPr>
        <xdr:cNvGrpSpPr>
          <a:grpSpLocks/>
        </xdr:cNvGrpSpPr>
      </xdr:nvGrpSpPr>
      <xdr:grpSpPr bwMode="auto">
        <a:xfrm>
          <a:off x="4777409" y="2889968"/>
          <a:ext cx="2738561" cy="483373"/>
          <a:chOff x="5367618" y="3249704"/>
          <a:chExt cx="3081616" cy="470649"/>
        </a:xfrm>
      </xdr:grpSpPr>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6352023" y="3249704"/>
            <a:ext cx="2097211" cy="433296"/>
          </a:xfrm>
          <a:prstGeom prst="roundRect">
            <a:avLst>
              <a:gd name="adj" fmla="val 7624"/>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申請時年月日を記入</a:t>
            </a:r>
          </a:p>
        </xdr:txBody>
      </xdr:sp>
      <xdr:cxnSp macro="">
        <xdr:nvCxnSpPr>
          <xdr:cNvPr id="6" name="直線矢印コネクタ 5">
            <a:extLst>
              <a:ext uri="{FF2B5EF4-FFF2-40B4-BE49-F238E27FC236}">
                <a16:creationId xmlns:a16="http://schemas.microsoft.com/office/drawing/2014/main" id="{00000000-0008-0000-0100-000006000000}"/>
              </a:ext>
            </a:extLst>
          </xdr:cNvPr>
          <xdr:cNvCxnSpPr>
            <a:stCxn id="4" idx="1"/>
          </xdr:cNvCxnSpPr>
        </xdr:nvCxnSpPr>
        <xdr:spPr>
          <a:xfrm flipH="1">
            <a:off x="5367618" y="3466352"/>
            <a:ext cx="984405" cy="25400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xdr:col>
      <xdr:colOff>76200</xdr:colOff>
      <xdr:row>27</xdr:row>
      <xdr:rowOff>68580</xdr:rowOff>
    </xdr:from>
    <xdr:to>
      <xdr:col>47</xdr:col>
      <xdr:colOff>304800</xdr:colOff>
      <xdr:row>29</xdr:row>
      <xdr:rowOff>121920</xdr:rowOff>
    </xdr:to>
    <xdr:grpSp>
      <xdr:nvGrpSpPr>
        <xdr:cNvPr id="40444" name="グループ化 7">
          <a:extLst>
            <a:ext uri="{FF2B5EF4-FFF2-40B4-BE49-F238E27FC236}">
              <a16:creationId xmlns:a16="http://schemas.microsoft.com/office/drawing/2014/main" id="{00000000-0008-0000-0100-0000FC9D0000}"/>
            </a:ext>
          </a:extLst>
        </xdr:cNvPr>
        <xdr:cNvGrpSpPr>
          <a:grpSpLocks/>
        </xdr:cNvGrpSpPr>
      </xdr:nvGrpSpPr>
      <xdr:grpSpPr bwMode="auto">
        <a:xfrm>
          <a:off x="5019261" y="5256806"/>
          <a:ext cx="2786269" cy="437653"/>
          <a:chOff x="8778398" y="3126755"/>
          <a:chExt cx="3137648" cy="437031"/>
        </a:xfrm>
      </xdr:grpSpPr>
      <xdr:sp macro="" textlink="">
        <xdr:nvSpPr>
          <xdr:cNvPr id="9" name="角丸四角形 8">
            <a:extLst>
              <a:ext uri="{FF2B5EF4-FFF2-40B4-BE49-F238E27FC236}">
                <a16:creationId xmlns:a16="http://schemas.microsoft.com/office/drawing/2014/main" id="{00000000-0008-0000-0100-000009000000}"/>
              </a:ext>
            </a:extLst>
          </xdr:cNvPr>
          <xdr:cNvSpPr/>
        </xdr:nvSpPr>
        <xdr:spPr>
          <a:xfrm>
            <a:off x="9515660" y="3126755"/>
            <a:ext cx="2400386" cy="437031"/>
          </a:xfrm>
          <a:prstGeom prst="roundRect">
            <a:avLst>
              <a:gd name="adj" fmla="val 7624"/>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主な業務内容一つに○</a:t>
            </a:r>
          </a:p>
        </xdr:txBody>
      </xdr:sp>
      <xdr:cxnSp macro="">
        <xdr:nvCxnSpPr>
          <xdr:cNvPr id="10" name="直線矢印コネクタ 9">
            <a:extLst>
              <a:ext uri="{FF2B5EF4-FFF2-40B4-BE49-F238E27FC236}">
                <a16:creationId xmlns:a16="http://schemas.microsoft.com/office/drawing/2014/main" id="{00000000-0008-0000-0100-00000A000000}"/>
              </a:ext>
            </a:extLst>
          </xdr:cNvPr>
          <xdr:cNvCxnSpPr>
            <a:stCxn id="9" idx="1"/>
          </xdr:cNvCxnSpPr>
        </xdr:nvCxnSpPr>
        <xdr:spPr>
          <a:xfrm flipH="1" flipV="1">
            <a:off x="8778398" y="3180425"/>
            <a:ext cx="737262" cy="1610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16</xdr:col>
      <xdr:colOff>76201</xdr:colOff>
      <xdr:row>26</xdr:row>
      <xdr:rowOff>67235</xdr:rowOff>
    </xdr:from>
    <xdr:to>
      <xdr:col>21</xdr:col>
      <xdr:colOff>126853</xdr:colOff>
      <xdr:row>27</xdr:row>
      <xdr:rowOff>156882</xdr:rowOff>
    </xdr:to>
    <xdr:sp macro="" textlink="">
      <xdr:nvSpPr>
        <xdr:cNvPr id="12" name="円/楕円 11">
          <a:extLst>
            <a:ext uri="{FF2B5EF4-FFF2-40B4-BE49-F238E27FC236}">
              <a16:creationId xmlns:a16="http://schemas.microsoft.com/office/drawing/2014/main" id="{00000000-0008-0000-0100-00000C000000}"/>
            </a:ext>
          </a:extLst>
        </xdr:cNvPr>
        <xdr:cNvSpPr/>
      </xdr:nvSpPr>
      <xdr:spPr>
        <a:xfrm>
          <a:off x="2636521" y="5020235"/>
          <a:ext cx="850752" cy="280147"/>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38</xdr:col>
      <xdr:colOff>1</xdr:colOff>
      <xdr:row>33</xdr:row>
      <xdr:rowOff>74854</xdr:rowOff>
    </xdr:from>
    <xdr:to>
      <xdr:col>47</xdr:col>
      <xdr:colOff>216057</xdr:colOff>
      <xdr:row>40</xdr:row>
      <xdr:rowOff>156894</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6813177" y="6734734"/>
          <a:ext cx="1860176" cy="1423148"/>
        </a:xfrm>
        <a:prstGeom prst="roundRect">
          <a:avLst>
            <a:gd name="adj" fmla="val 7624"/>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700"/>
            </a:lnSpc>
          </a:pP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複数業務に携わる人は、主たる業務にカウントする。</a:t>
          </a:r>
          <a:endPar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400"/>
            </a:lnSpc>
          </a:pPr>
          <a:r>
            <a:rPr kumimoji="1" lang="en-US" altLang="ja-JP" sz="1400" b="1" u="sng">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400" b="1" u="sng">
              <a:solidFill>
                <a:sysClr val="windowText" lastClr="000000"/>
              </a:solidFill>
              <a:latin typeface="ＭＳ Ｐゴシック" panose="020B0600070205080204" pitchFamily="50" charset="-128"/>
              <a:ea typeface="ＭＳ Ｐゴシック" panose="020B0600070205080204" pitchFamily="50" charset="-128"/>
            </a:rPr>
            <a:t>重複させない！</a:t>
          </a:r>
          <a:endParaRPr kumimoji="1" lang="en-US" altLang="ja-JP" sz="1400" b="1" u="sng">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82027</xdr:colOff>
      <xdr:row>33</xdr:row>
      <xdr:rowOff>0</xdr:rowOff>
    </xdr:from>
    <xdr:to>
      <xdr:col>37</xdr:col>
      <xdr:colOff>70821</xdr:colOff>
      <xdr:row>41</xdr:row>
      <xdr:rowOff>67235</xdr:rowOff>
    </xdr:to>
    <xdr:sp macro="" textlink="">
      <xdr:nvSpPr>
        <xdr:cNvPr id="17" name="右中かっこ 16">
          <a:extLst>
            <a:ext uri="{FF2B5EF4-FFF2-40B4-BE49-F238E27FC236}">
              <a16:creationId xmlns:a16="http://schemas.microsoft.com/office/drawing/2014/main" id="{00000000-0008-0000-0100-000011000000}"/>
            </a:ext>
          </a:extLst>
        </xdr:cNvPr>
        <xdr:cNvSpPr/>
      </xdr:nvSpPr>
      <xdr:spPr>
        <a:xfrm>
          <a:off x="6364941" y="6667500"/>
          <a:ext cx="347382" cy="1591235"/>
        </a:xfrm>
        <a:prstGeom prst="rightBrace">
          <a:avLst>
            <a:gd name="adj1" fmla="val 8333"/>
            <a:gd name="adj2" fmla="val 46479"/>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35</xdr:col>
      <xdr:colOff>31379</xdr:colOff>
      <xdr:row>0</xdr:row>
      <xdr:rowOff>56028</xdr:rowOff>
    </xdr:from>
    <xdr:to>
      <xdr:col>47</xdr:col>
      <xdr:colOff>252356</xdr:colOff>
      <xdr:row>2</xdr:row>
      <xdr:rowOff>165845</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5715003" y="56028"/>
          <a:ext cx="2157353" cy="486335"/>
        </a:xfrm>
        <a:prstGeom prst="roundRect">
          <a:avLst>
            <a:gd name="adj" fmla="val 7624"/>
          </a:avLst>
        </a:prstGeom>
        <a:solidFill>
          <a:schemeClr val="accent5">
            <a:lumMod val="20000"/>
            <a:lumOff val="80000"/>
          </a:schemeClr>
        </a:solidFill>
        <a:ln w="28575" cmpd="sng">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色つきのセルのみ記入</a:t>
          </a:r>
        </a:p>
      </xdr:txBody>
    </xdr:sp>
    <xdr:clientData/>
  </xdr:twoCellAnchor>
  <xdr:twoCellAnchor>
    <xdr:from>
      <xdr:col>37</xdr:col>
      <xdr:colOff>93231</xdr:colOff>
      <xdr:row>46</xdr:row>
      <xdr:rowOff>145676</xdr:rowOff>
    </xdr:from>
    <xdr:to>
      <xdr:col>47</xdr:col>
      <xdr:colOff>249637</xdr:colOff>
      <xdr:row>50</xdr:row>
      <xdr:rowOff>30092</xdr:rowOff>
    </xdr:to>
    <xdr:sp macro="" textlink="">
      <xdr:nvSpPr>
        <xdr:cNvPr id="43" name="角丸四角形 42">
          <a:extLst>
            <a:ext uri="{FF2B5EF4-FFF2-40B4-BE49-F238E27FC236}">
              <a16:creationId xmlns:a16="http://schemas.microsoft.com/office/drawing/2014/main" id="{00000000-0008-0000-0100-00002B000000}"/>
            </a:ext>
          </a:extLst>
        </xdr:cNvPr>
        <xdr:cNvSpPr/>
      </xdr:nvSpPr>
      <xdr:spPr>
        <a:xfrm>
          <a:off x="6734733" y="9289676"/>
          <a:ext cx="1972237" cy="638736"/>
        </a:xfrm>
        <a:prstGeom prst="roundRect">
          <a:avLst>
            <a:gd name="adj" fmla="val 7624"/>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700"/>
            </a:lnSpc>
          </a:pP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P5</a:t>
          </a: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P19</a:t>
          </a: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P20</a:t>
          </a:r>
        </a:p>
        <a:p>
          <a:pPr algn="ctr">
            <a:lnSpc>
              <a:spcPts val="1600"/>
            </a:lnSpc>
          </a:pP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の内容と整合</a:t>
          </a:r>
        </a:p>
      </xdr:txBody>
    </xdr:sp>
    <xdr:clientData/>
  </xdr:twoCellAnchor>
  <xdr:twoCellAnchor>
    <xdr:from>
      <xdr:col>35</xdr:col>
      <xdr:colOff>11206</xdr:colOff>
      <xdr:row>44</xdr:row>
      <xdr:rowOff>82027</xdr:rowOff>
    </xdr:from>
    <xdr:to>
      <xdr:col>37</xdr:col>
      <xdr:colOff>0</xdr:colOff>
      <xdr:row>52</xdr:row>
      <xdr:rowOff>156899</xdr:rowOff>
    </xdr:to>
    <xdr:sp macro="" textlink="">
      <xdr:nvSpPr>
        <xdr:cNvPr id="44" name="右中かっこ 43">
          <a:extLst>
            <a:ext uri="{FF2B5EF4-FFF2-40B4-BE49-F238E27FC236}">
              <a16:creationId xmlns:a16="http://schemas.microsoft.com/office/drawing/2014/main" id="{00000000-0008-0000-0100-00002C000000}"/>
            </a:ext>
          </a:extLst>
        </xdr:cNvPr>
        <xdr:cNvSpPr/>
      </xdr:nvSpPr>
      <xdr:spPr>
        <a:xfrm>
          <a:off x="6286500" y="8852647"/>
          <a:ext cx="347382" cy="1591235"/>
        </a:xfrm>
        <a:prstGeom prst="rightBrace">
          <a:avLst>
            <a:gd name="adj1" fmla="val 8333"/>
            <a:gd name="adj2" fmla="val 4718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30480</xdr:colOff>
      <xdr:row>53</xdr:row>
      <xdr:rowOff>83820</xdr:rowOff>
    </xdr:from>
    <xdr:to>
      <xdr:col>47</xdr:col>
      <xdr:colOff>297180</xdr:colOff>
      <xdr:row>57</xdr:row>
      <xdr:rowOff>83820</xdr:rowOff>
    </xdr:to>
    <xdr:grpSp>
      <xdr:nvGrpSpPr>
        <xdr:cNvPr id="40451" name="グループ化 44">
          <a:extLst>
            <a:ext uri="{FF2B5EF4-FFF2-40B4-BE49-F238E27FC236}">
              <a16:creationId xmlns:a16="http://schemas.microsoft.com/office/drawing/2014/main" id="{00000000-0008-0000-0100-0000039E0000}"/>
            </a:ext>
          </a:extLst>
        </xdr:cNvPr>
        <xdr:cNvGrpSpPr>
          <a:grpSpLocks/>
        </xdr:cNvGrpSpPr>
      </xdr:nvGrpSpPr>
      <xdr:grpSpPr bwMode="auto">
        <a:xfrm>
          <a:off x="4496463" y="10268116"/>
          <a:ext cx="3301447" cy="768626"/>
          <a:chOff x="-1023448" y="7401853"/>
          <a:chExt cx="3391014" cy="753847"/>
        </a:xfrm>
      </xdr:grpSpPr>
      <xdr:sp macro="" textlink="">
        <xdr:nvSpPr>
          <xdr:cNvPr id="46" name="角丸四角形 45">
            <a:extLst>
              <a:ext uri="{FF2B5EF4-FFF2-40B4-BE49-F238E27FC236}">
                <a16:creationId xmlns:a16="http://schemas.microsoft.com/office/drawing/2014/main" id="{00000000-0008-0000-0100-00002E000000}"/>
              </a:ext>
            </a:extLst>
          </xdr:cNvPr>
          <xdr:cNvSpPr/>
        </xdr:nvSpPr>
        <xdr:spPr>
          <a:xfrm>
            <a:off x="31361" y="7643084"/>
            <a:ext cx="2336205" cy="512616"/>
          </a:xfrm>
          <a:prstGeom prst="roundRect">
            <a:avLst>
              <a:gd name="adj" fmla="val 7624"/>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P19</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の素材生産量合計と一致</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xnSp macro="">
        <xdr:nvCxnSpPr>
          <xdr:cNvPr id="47" name="直線矢印コネクタ 46">
            <a:extLst>
              <a:ext uri="{FF2B5EF4-FFF2-40B4-BE49-F238E27FC236}">
                <a16:creationId xmlns:a16="http://schemas.microsoft.com/office/drawing/2014/main" id="{00000000-0008-0000-0100-00002F000000}"/>
              </a:ext>
            </a:extLst>
          </xdr:cNvPr>
          <xdr:cNvCxnSpPr>
            <a:stCxn id="46" idx="1"/>
          </xdr:cNvCxnSpPr>
        </xdr:nvCxnSpPr>
        <xdr:spPr>
          <a:xfrm flipH="1" flipV="1">
            <a:off x="-1023448" y="7401853"/>
            <a:ext cx="1054809" cy="4975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70822</xdr:colOff>
      <xdr:row>42</xdr:row>
      <xdr:rowOff>112058</xdr:rowOff>
    </xdr:from>
    <xdr:to>
      <xdr:col>10</xdr:col>
      <xdr:colOff>22428</xdr:colOff>
      <xdr:row>47</xdr:row>
      <xdr:rowOff>30081</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bwMode="auto">
        <a:xfrm>
          <a:off x="78442" y="8494058"/>
          <a:ext cx="1736912" cy="862851"/>
        </a:xfrm>
        <a:prstGeom prst="roundRect">
          <a:avLst>
            <a:gd name="adj" fmla="val 7624"/>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各事業体の会計年度や事業年度に合わせることも可能</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85613</xdr:colOff>
      <xdr:row>47</xdr:row>
      <xdr:rowOff>30032</xdr:rowOff>
    </xdr:from>
    <xdr:to>
      <xdr:col>9</xdr:col>
      <xdr:colOff>141643</xdr:colOff>
      <xdr:row>48</xdr:row>
      <xdr:rowOff>160866</xdr:rowOff>
    </xdr:to>
    <xdr:cxnSp macro="">
      <xdr:nvCxnSpPr>
        <xdr:cNvPr id="11" name="直線矢印コネクタ 10">
          <a:extLst>
            <a:ext uri="{FF2B5EF4-FFF2-40B4-BE49-F238E27FC236}">
              <a16:creationId xmlns:a16="http://schemas.microsoft.com/office/drawing/2014/main" id="{00000000-0008-0000-0100-00000B000000}"/>
            </a:ext>
          </a:extLst>
        </xdr:cNvPr>
        <xdr:cNvCxnSpPr/>
      </xdr:nvCxnSpPr>
      <xdr:spPr>
        <a:xfrm flipH="1">
          <a:off x="1355912" y="9356912"/>
          <a:ext cx="414618" cy="3361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122342</xdr:colOff>
      <xdr:row>24</xdr:row>
      <xdr:rowOff>129116</xdr:rowOff>
    </xdr:from>
    <xdr:to>
      <xdr:col>26</xdr:col>
      <xdr:colOff>91439</xdr:colOff>
      <xdr:row>26</xdr:row>
      <xdr:rowOff>139699</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882562" y="4701116"/>
          <a:ext cx="2407497" cy="391583"/>
        </a:xfrm>
        <a:prstGeom prst="round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※R8.3.31</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時の役職員数を記入</a:t>
          </a:r>
        </a:p>
      </xdr:txBody>
    </xdr:sp>
    <xdr:clientData/>
  </xdr:twoCellAnchor>
  <xdr:twoCellAnchor>
    <xdr:from>
      <xdr:col>9</xdr:col>
      <xdr:colOff>68580</xdr:colOff>
      <xdr:row>25</xdr:row>
      <xdr:rowOff>134408</xdr:rowOff>
    </xdr:from>
    <xdr:to>
      <xdr:col>11</xdr:col>
      <xdr:colOff>122342</xdr:colOff>
      <xdr:row>26</xdr:row>
      <xdr:rowOff>106680</xdr:rowOff>
    </xdr:to>
    <xdr:cxnSp macro="">
      <xdr:nvCxnSpPr>
        <xdr:cNvPr id="4" name="直線矢印コネクタ 3">
          <a:extLst>
            <a:ext uri="{FF2B5EF4-FFF2-40B4-BE49-F238E27FC236}">
              <a16:creationId xmlns:a16="http://schemas.microsoft.com/office/drawing/2014/main" id="{00000000-0008-0000-0200-000004000000}"/>
            </a:ext>
          </a:extLst>
        </xdr:cNvPr>
        <xdr:cNvCxnSpPr>
          <a:stCxn id="2" idx="1"/>
        </xdr:cNvCxnSpPr>
      </xdr:nvCxnSpPr>
      <xdr:spPr>
        <a:xfrm flipH="1">
          <a:off x="1508760" y="4896908"/>
          <a:ext cx="373802" cy="16277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114723</xdr:colOff>
      <xdr:row>37</xdr:row>
      <xdr:rowOff>161713</xdr:rowOff>
    </xdr:from>
    <xdr:to>
      <xdr:col>38</xdr:col>
      <xdr:colOff>79999</xdr:colOff>
      <xdr:row>39</xdr:row>
      <xdr:rowOff>135</xdr:rowOff>
    </xdr:to>
    <xdr:sp macro="" textlink="">
      <xdr:nvSpPr>
        <xdr:cNvPr id="29" name="角丸四角形 28">
          <a:extLst>
            <a:ext uri="{FF2B5EF4-FFF2-40B4-BE49-F238E27FC236}">
              <a16:creationId xmlns:a16="http://schemas.microsoft.com/office/drawing/2014/main" id="{00000000-0008-0000-0200-00001D000000}"/>
            </a:ext>
          </a:extLst>
        </xdr:cNvPr>
        <xdr:cNvSpPr/>
      </xdr:nvSpPr>
      <xdr:spPr>
        <a:xfrm>
          <a:off x="4138083" y="7175500"/>
          <a:ext cx="2836336" cy="349250"/>
        </a:xfrm>
        <a:prstGeom prst="roundRect">
          <a:avLst>
            <a:gd name="adj" fmla="val 8650"/>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1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※P17</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の</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イ　の作業員数と一致</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111759</xdr:colOff>
      <xdr:row>57</xdr:row>
      <xdr:rowOff>148167</xdr:rowOff>
    </xdr:from>
    <xdr:to>
      <xdr:col>37</xdr:col>
      <xdr:colOff>66446</xdr:colOff>
      <xdr:row>59</xdr:row>
      <xdr:rowOff>127000</xdr:rowOff>
    </xdr:to>
    <xdr:sp macro="" textlink="">
      <xdr:nvSpPr>
        <xdr:cNvPr id="39" name="角丸四角形 38">
          <a:extLst>
            <a:ext uri="{FF2B5EF4-FFF2-40B4-BE49-F238E27FC236}">
              <a16:creationId xmlns:a16="http://schemas.microsoft.com/office/drawing/2014/main" id="{00000000-0008-0000-0200-000027000000}"/>
            </a:ext>
          </a:extLst>
        </xdr:cNvPr>
        <xdr:cNvSpPr/>
      </xdr:nvSpPr>
      <xdr:spPr>
        <a:xfrm>
          <a:off x="2825749" y="10974917"/>
          <a:ext cx="3947583" cy="359833"/>
        </a:xfrm>
        <a:prstGeom prst="roundRect">
          <a:avLst>
            <a:gd name="adj" fmla="val 8650"/>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常時</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人以上雇用している場合選任に務める</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45297</xdr:colOff>
      <xdr:row>58</xdr:row>
      <xdr:rowOff>147109</xdr:rowOff>
    </xdr:from>
    <xdr:to>
      <xdr:col>15</xdr:col>
      <xdr:colOff>101859</xdr:colOff>
      <xdr:row>59</xdr:row>
      <xdr:rowOff>116535</xdr:rowOff>
    </xdr:to>
    <xdr:cxnSp macro="">
      <xdr:nvCxnSpPr>
        <xdr:cNvPr id="40" name="直線矢印コネクタ 39">
          <a:extLst>
            <a:ext uri="{FF2B5EF4-FFF2-40B4-BE49-F238E27FC236}">
              <a16:creationId xmlns:a16="http://schemas.microsoft.com/office/drawing/2014/main" id="{00000000-0008-0000-0200-000028000000}"/>
            </a:ext>
          </a:extLst>
        </xdr:cNvPr>
        <xdr:cNvCxnSpPr>
          <a:stCxn id="39" idx="1"/>
        </xdr:cNvCxnSpPr>
      </xdr:nvCxnSpPr>
      <xdr:spPr>
        <a:xfrm flipH="1">
          <a:off x="2211917" y="11154834"/>
          <a:ext cx="613832" cy="16933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30480</xdr:colOff>
      <xdr:row>69</xdr:row>
      <xdr:rowOff>31752</xdr:rowOff>
    </xdr:from>
    <xdr:to>
      <xdr:col>38</xdr:col>
      <xdr:colOff>101177</xdr:colOff>
      <xdr:row>71</xdr:row>
      <xdr:rowOff>129982</xdr:rowOff>
    </xdr:to>
    <xdr:sp macro="" textlink="">
      <xdr:nvSpPr>
        <xdr:cNvPr id="44" name="角丸四角形 43">
          <a:extLst>
            <a:ext uri="{FF2B5EF4-FFF2-40B4-BE49-F238E27FC236}">
              <a16:creationId xmlns:a16="http://schemas.microsoft.com/office/drawing/2014/main" id="{00000000-0008-0000-0200-00002C000000}"/>
            </a:ext>
          </a:extLst>
        </xdr:cNvPr>
        <xdr:cNvSpPr/>
      </xdr:nvSpPr>
      <xdr:spPr>
        <a:xfrm>
          <a:off x="2910840" y="13138152"/>
          <a:ext cx="3309197" cy="364930"/>
        </a:xfrm>
        <a:prstGeom prst="roundRect">
          <a:avLst>
            <a:gd name="adj" fmla="val 8650"/>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雇用契約書</a:t>
          </a: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雇用通知書</a:t>
          </a: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従業員全員分を添付</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45297</xdr:colOff>
      <xdr:row>71</xdr:row>
      <xdr:rowOff>127000</xdr:rowOff>
    </xdr:from>
    <xdr:to>
      <xdr:col>26</xdr:col>
      <xdr:colOff>34713</xdr:colOff>
      <xdr:row>73</xdr:row>
      <xdr:rowOff>127000</xdr:rowOff>
    </xdr:to>
    <xdr:cxnSp macro="">
      <xdr:nvCxnSpPr>
        <xdr:cNvPr id="45" name="直線矢印コネクタ 44">
          <a:extLst>
            <a:ext uri="{FF2B5EF4-FFF2-40B4-BE49-F238E27FC236}">
              <a16:creationId xmlns:a16="http://schemas.microsoft.com/office/drawing/2014/main" id="{00000000-0008-0000-0200-00002D000000}"/>
            </a:ext>
          </a:extLst>
        </xdr:cNvPr>
        <xdr:cNvCxnSpPr/>
      </xdr:nvCxnSpPr>
      <xdr:spPr>
        <a:xfrm>
          <a:off x="4593167" y="13504333"/>
          <a:ext cx="169333" cy="381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45298</xdr:colOff>
      <xdr:row>102</xdr:row>
      <xdr:rowOff>116415</xdr:rowOff>
    </xdr:from>
    <xdr:to>
      <xdr:col>37</xdr:col>
      <xdr:colOff>13547</xdr:colOff>
      <xdr:row>104</xdr:row>
      <xdr:rowOff>84667</xdr:rowOff>
    </xdr:to>
    <xdr:sp macro="" textlink="">
      <xdr:nvSpPr>
        <xdr:cNvPr id="56" name="角丸四角形 55">
          <a:extLst>
            <a:ext uri="{FF2B5EF4-FFF2-40B4-BE49-F238E27FC236}">
              <a16:creationId xmlns:a16="http://schemas.microsoft.com/office/drawing/2014/main" id="{00000000-0008-0000-0200-000038000000}"/>
            </a:ext>
          </a:extLst>
        </xdr:cNvPr>
        <xdr:cNvSpPr/>
      </xdr:nvSpPr>
      <xdr:spPr>
        <a:xfrm>
          <a:off x="4233335" y="19166415"/>
          <a:ext cx="2487082" cy="349252"/>
        </a:xfrm>
        <a:prstGeom prst="roundRect">
          <a:avLst>
            <a:gd name="adj" fmla="val 8650"/>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該当が無い場合は</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空欄</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101177</xdr:colOff>
      <xdr:row>123</xdr:row>
      <xdr:rowOff>31750</xdr:rowOff>
    </xdr:from>
    <xdr:to>
      <xdr:col>38</xdr:col>
      <xdr:colOff>132927</xdr:colOff>
      <xdr:row>124</xdr:row>
      <xdr:rowOff>105834</xdr:rowOff>
    </xdr:to>
    <xdr:sp macro="" textlink="">
      <xdr:nvSpPr>
        <xdr:cNvPr id="65" name="角丸四角形 64">
          <a:extLst>
            <a:ext uri="{FF2B5EF4-FFF2-40B4-BE49-F238E27FC236}">
              <a16:creationId xmlns:a16="http://schemas.microsoft.com/office/drawing/2014/main" id="{00000000-0008-0000-0200-000041000000}"/>
            </a:ext>
          </a:extLst>
        </xdr:cNvPr>
        <xdr:cNvSpPr/>
      </xdr:nvSpPr>
      <xdr:spPr>
        <a:xfrm>
          <a:off x="5916084" y="23082250"/>
          <a:ext cx="1111250" cy="264584"/>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四捨五入</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10583</xdr:colOff>
      <xdr:row>124</xdr:row>
      <xdr:rowOff>116417</xdr:rowOff>
    </xdr:from>
    <xdr:to>
      <xdr:col>36</xdr:col>
      <xdr:colOff>133288</xdr:colOff>
      <xdr:row>125</xdr:row>
      <xdr:rowOff>116417</xdr:rowOff>
    </xdr:to>
    <xdr:cxnSp macro="">
      <xdr:nvCxnSpPr>
        <xdr:cNvPr id="66" name="直線矢印コネクタ 65">
          <a:extLst>
            <a:ext uri="{FF2B5EF4-FFF2-40B4-BE49-F238E27FC236}">
              <a16:creationId xmlns:a16="http://schemas.microsoft.com/office/drawing/2014/main" id="{00000000-0008-0000-0200-000042000000}"/>
            </a:ext>
          </a:extLst>
        </xdr:cNvPr>
        <xdr:cNvCxnSpPr/>
      </xdr:nvCxnSpPr>
      <xdr:spPr>
        <a:xfrm flipH="1">
          <a:off x="6350000" y="23357417"/>
          <a:ext cx="317501" cy="1905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90593</xdr:colOff>
      <xdr:row>121</xdr:row>
      <xdr:rowOff>52919</xdr:rowOff>
    </xdr:from>
    <xdr:to>
      <xdr:col>33</xdr:col>
      <xdr:colOff>45282</xdr:colOff>
      <xdr:row>122</xdr:row>
      <xdr:rowOff>161662</xdr:rowOff>
    </xdr:to>
    <xdr:sp macro="" textlink="">
      <xdr:nvSpPr>
        <xdr:cNvPr id="71" name="角丸四角形 70">
          <a:extLst>
            <a:ext uri="{FF2B5EF4-FFF2-40B4-BE49-F238E27FC236}">
              <a16:creationId xmlns:a16="http://schemas.microsoft.com/office/drawing/2014/main" id="{00000000-0008-0000-0200-000047000000}"/>
            </a:ext>
          </a:extLst>
        </xdr:cNvPr>
        <xdr:cNvSpPr/>
      </xdr:nvSpPr>
      <xdr:spPr>
        <a:xfrm>
          <a:off x="1905000" y="22722419"/>
          <a:ext cx="4127500" cy="306916"/>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更新の場合は⑦</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実施状況報告ア・ウ参照</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34714</xdr:colOff>
      <xdr:row>122</xdr:row>
      <xdr:rowOff>15877</xdr:rowOff>
    </xdr:from>
    <xdr:to>
      <xdr:col>10</xdr:col>
      <xdr:colOff>81466</xdr:colOff>
      <xdr:row>123</xdr:row>
      <xdr:rowOff>21167</xdr:rowOff>
    </xdr:to>
    <xdr:cxnSp macro="">
      <xdr:nvCxnSpPr>
        <xdr:cNvPr id="72" name="直線矢印コネクタ 71">
          <a:extLst>
            <a:ext uri="{FF2B5EF4-FFF2-40B4-BE49-F238E27FC236}">
              <a16:creationId xmlns:a16="http://schemas.microsoft.com/office/drawing/2014/main" id="{00000000-0008-0000-0200-000048000000}"/>
            </a:ext>
          </a:extLst>
        </xdr:cNvPr>
        <xdr:cNvCxnSpPr>
          <a:stCxn id="71" idx="1"/>
        </xdr:cNvCxnSpPr>
      </xdr:nvCxnSpPr>
      <xdr:spPr>
        <a:xfrm flipH="1">
          <a:off x="1661584" y="22875877"/>
          <a:ext cx="243416" cy="1957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111760</xdr:colOff>
      <xdr:row>133</xdr:row>
      <xdr:rowOff>95250</xdr:rowOff>
    </xdr:from>
    <xdr:to>
      <xdr:col>10</xdr:col>
      <xdr:colOff>159973</xdr:colOff>
      <xdr:row>135</xdr:row>
      <xdr:rowOff>161749</xdr:rowOff>
    </xdr:to>
    <xdr:sp macro="" textlink="">
      <xdr:nvSpPr>
        <xdr:cNvPr id="85" name="角丸四角形 84">
          <a:extLst>
            <a:ext uri="{FF2B5EF4-FFF2-40B4-BE49-F238E27FC236}">
              <a16:creationId xmlns:a16="http://schemas.microsoft.com/office/drawing/2014/main" id="{00000000-0008-0000-0200-000055000000}"/>
            </a:ext>
          </a:extLst>
        </xdr:cNvPr>
        <xdr:cNvSpPr/>
      </xdr:nvSpPr>
      <xdr:spPr>
        <a:xfrm>
          <a:off x="127000" y="25050750"/>
          <a:ext cx="1852083" cy="455084"/>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1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※P21</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の林業関係の</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100"/>
            </a:lnSpc>
          </a:pP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内、主たるものを記載</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9525</xdr:colOff>
      <xdr:row>134</xdr:row>
      <xdr:rowOff>124672</xdr:rowOff>
    </xdr:from>
    <xdr:to>
      <xdr:col>18</xdr:col>
      <xdr:colOff>157050</xdr:colOff>
      <xdr:row>136</xdr:row>
      <xdr:rowOff>84800</xdr:rowOff>
    </xdr:to>
    <xdr:cxnSp macro="">
      <xdr:nvCxnSpPr>
        <xdr:cNvPr id="86" name="直線矢印コネクタ 85">
          <a:extLst>
            <a:ext uri="{FF2B5EF4-FFF2-40B4-BE49-F238E27FC236}">
              <a16:creationId xmlns:a16="http://schemas.microsoft.com/office/drawing/2014/main" id="{00000000-0008-0000-0200-000056000000}"/>
            </a:ext>
          </a:extLst>
        </xdr:cNvPr>
        <xdr:cNvCxnSpPr>
          <a:stCxn id="85" idx="3"/>
        </xdr:cNvCxnSpPr>
      </xdr:nvCxnSpPr>
      <xdr:spPr>
        <a:xfrm>
          <a:off x="1979083" y="25278292"/>
          <a:ext cx="1439334" cy="33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101177</xdr:colOff>
      <xdr:row>164</xdr:row>
      <xdr:rowOff>52920</xdr:rowOff>
    </xdr:from>
    <xdr:to>
      <xdr:col>38</xdr:col>
      <xdr:colOff>80013</xdr:colOff>
      <xdr:row>165</xdr:row>
      <xdr:rowOff>161662</xdr:rowOff>
    </xdr:to>
    <xdr:sp macro="" textlink="">
      <xdr:nvSpPr>
        <xdr:cNvPr id="117" name="角丸四角形 116">
          <a:extLst>
            <a:ext uri="{FF2B5EF4-FFF2-40B4-BE49-F238E27FC236}">
              <a16:creationId xmlns:a16="http://schemas.microsoft.com/office/drawing/2014/main" id="{00000000-0008-0000-0200-000075000000}"/>
            </a:ext>
          </a:extLst>
        </xdr:cNvPr>
        <xdr:cNvSpPr/>
      </xdr:nvSpPr>
      <xdr:spPr>
        <a:xfrm>
          <a:off x="2815167" y="30913920"/>
          <a:ext cx="4159253" cy="306915"/>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事業主等が作業している場合は、雇用量に含める</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45297</xdr:colOff>
      <xdr:row>187</xdr:row>
      <xdr:rowOff>2</xdr:rowOff>
    </xdr:from>
    <xdr:to>
      <xdr:col>34</xdr:col>
      <xdr:colOff>55880</xdr:colOff>
      <xdr:row>188</xdr:row>
      <xdr:rowOff>127000</xdr:rowOff>
    </xdr:to>
    <xdr:sp macro="" textlink="">
      <xdr:nvSpPr>
        <xdr:cNvPr id="121" name="角丸四角形 120">
          <a:extLst>
            <a:ext uri="{FF2B5EF4-FFF2-40B4-BE49-F238E27FC236}">
              <a16:creationId xmlns:a16="http://schemas.microsoft.com/office/drawing/2014/main" id="{00000000-0008-0000-0200-000079000000}"/>
            </a:ext>
          </a:extLst>
        </xdr:cNvPr>
        <xdr:cNvSpPr/>
      </xdr:nvSpPr>
      <xdr:spPr>
        <a:xfrm>
          <a:off x="3693584" y="35242502"/>
          <a:ext cx="2529416" cy="317498"/>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　）には、レンタル台数を記入</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24130</xdr:colOff>
      <xdr:row>187</xdr:row>
      <xdr:rowOff>158751</xdr:rowOff>
    </xdr:from>
    <xdr:to>
      <xdr:col>20</xdr:col>
      <xdr:colOff>43439</xdr:colOff>
      <xdr:row>189</xdr:row>
      <xdr:rowOff>95250</xdr:rowOff>
    </xdr:to>
    <xdr:cxnSp macro="">
      <xdr:nvCxnSpPr>
        <xdr:cNvPr id="122" name="直線矢印コネクタ 121">
          <a:extLst>
            <a:ext uri="{FF2B5EF4-FFF2-40B4-BE49-F238E27FC236}">
              <a16:creationId xmlns:a16="http://schemas.microsoft.com/office/drawing/2014/main" id="{00000000-0008-0000-0200-00007A000000}"/>
            </a:ext>
          </a:extLst>
        </xdr:cNvPr>
        <xdr:cNvCxnSpPr>
          <a:stCxn id="121" idx="1"/>
        </xdr:cNvCxnSpPr>
      </xdr:nvCxnSpPr>
      <xdr:spPr>
        <a:xfrm flipH="1">
          <a:off x="3270250" y="35401251"/>
          <a:ext cx="423334" cy="317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10585</xdr:colOff>
      <xdr:row>198</xdr:row>
      <xdr:rowOff>104778</xdr:rowOff>
    </xdr:from>
    <xdr:to>
      <xdr:col>37</xdr:col>
      <xdr:colOff>24138</xdr:colOff>
      <xdr:row>201</xdr:row>
      <xdr:rowOff>83609</xdr:rowOff>
    </xdr:to>
    <xdr:sp macro="" textlink="">
      <xdr:nvSpPr>
        <xdr:cNvPr id="125" name="角丸四角形 124">
          <a:extLst>
            <a:ext uri="{FF2B5EF4-FFF2-40B4-BE49-F238E27FC236}">
              <a16:creationId xmlns:a16="http://schemas.microsoft.com/office/drawing/2014/main" id="{00000000-0008-0000-0200-00007D000000}"/>
            </a:ext>
          </a:extLst>
        </xdr:cNvPr>
        <xdr:cNvSpPr/>
      </xdr:nvSpPr>
      <xdr:spPr>
        <a:xfrm>
          <a:off x="4573060" y="37452303"/>
          <a:ext cx="2192866" cy="550331"/>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200"/>
            </a:lnSpc>
          </a:pP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チェンソー･刈り払い機は</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記入不要</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108797</xdr:colOff>
      <xdr:row>271</xdr:row>
      <xdr:rowOff>95252</xdr:rowOff>
    </xdr:from>
    <xdr:to>
      <xdr:col>37</xdr:col>
      <xdr:colOff>34712</xdr:colOff>
      <xdr:row>273</xdr:row>
      <xdr:rowOff>116416</xdr:rowOff>
    </xdr:to>
    <xdr:sp macro="" textlink="">
      <xdr:nvSpPr>
        <xdr:cNvPr id="127" name="角丸四角形 126">
          <a:extLst>
            <a:ext uri="{FF2B5EF4-FFF2-40B4-BE49-F238E27FC236}">
              <a16:creationId xmlns:a16="http://schemas.microsoft.com/office/drawing/2014/main" id="{00000000-0008-0000-0200-00007F000000}"/>
            </a:ext>
          </a:extLst>
        </xdr:cNvPr>
        <xdr:cNvSpPr/>
      </xdr:nvSpPr>
      <xdr:spPr>
        <a:xfrm>
          <a:off x="3534834" y="50958752"/>
          <a:ext cx="3206748" cy="285747"/>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貸借対照表に記載されている内訳を記入</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55880</xdr:colOff>
      <xdr:row>273</xdr:row>
      <xdr:rowOff>111127</xdr:rowOff>
    </xdr:from>
    <xdr:to>
      <xdr:col>36</xdr:col>
      <xdr:colOff>100909</xdr:colOff>
      <xdr:row>276</xdr:row>
      <xdr:rowOff>158751</xdr:rowOff>
    </xdr:to>
    <xdr:cxnSp macro="">
      <xdr:nvCxnSpPr>
        <xdr:cNvPr id="128" name="直線矢印コネクタ 127">
          <a:extLst>
            <a:ext uri="{FF2B5EF4-FFF2-40B4-BE49-F238E27FC236}">
              <a16:creationId xmlns:a16="http://schemas.microsoft.com/office/drawing/2014/main" id="{00000000-0008-0000-0200-000080000000}"/>
            </a:ext>
          </a:extLst>
        </xdr:cNvPr>
        <xdr:cNvCxnSpPr/>
      </xdr:nvCxnSpPr>
      <xdr:spPr>
        <a:xfrm flipH="1">
          <a:off x="6402917" y="51239210"/>
          <a:ext cx="232832" cy="6191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77046</xdr:colOff>
      <xdr:row>340</xdr:row>
      <xdr:rowOff>148166</xdr:rowOff>
    </xdr:from>
    <xdr:to>
      <xdr:col>37</xdr:col>
      <xdr:colOff>152400</xdr:colOff>
      <xdr:row>342</xdr:row>
      <xdr:rowOff>222251</xdr:rowOff>
    </xdr:to>
    <xdr:sp macro="" textlink="">
      <xdr:nvSpPr>
        <xdr:cNvPr id="142" name="角丸四角形 141">
          <a:extLst>
            <a:ext uri="{FF2B5EF4-FFF2-40B4-BE49-F238E27FC236}">
              <a16:creationId xmlns:a16="http://schemas.microsoft.com/office/drawing/2014/main" id="{00000000-0008-0000-0200-00008E000000}"/>
            </a:ext>
          </a:extLst>
        </xdr:cNvPr>
        <xdr:cNvSpPr/>
      </xdr:nvSpPr>
      <xdr:spPr>
        <a:xfrm>
          <a:off x="2157306" y="65337266"/>
          <a:ext cx="3953934" cy="455085"/>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133609</xdr:colOff>
      <xdr:row>354</xdr:row>
      <xdr:rowOff>319128</xdr:rowOff>
    </xdr:from>
    <xdr:to>
      <xdr:col>32</xdr:col>
      <xdr:colOff>148358</xdr:colOff>
      <xdr:row>357</xdr:row>
      <xdr:rowOff>328245</xdr:rowOff>
    </xdr:to>
    <xdr:sp macro="" textlink="">
      <xdr:nvSpPr>
        <xdr:cNvPr id="143" name="角丸四角形 142">
          <a:extLst>
            <a:ext uri="{FF2B5EF4-FFF2-40B4-BE49-F238E27FC236}">
              <a16:creationId xmlns:a16="http://schemas.microsoft.com/office/drawing/2014/main" id="{00000000-0008-0000-0200-00008F000000}"/>
            </a:ext>
          </a:extLst>
        </xdr:cNvPr>
        <xdr:cNvSpPr/>
      </xdr:nvSpPr>
      <xdr:spPr>
        <a:xfrm>
          <a:off x="2032747" y="71759559"/>
          <a:ext cx="3221011" cy="1152117"/>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0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mn-ea"/>
              <a:cs typeface="+mn-cs"/>
            </a:rPr>
            <a:t>　労働時間の短縮、有給休暇の取得</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社会･労働保険への加入　　　　　　　など</a:t>
          </a:r>
          <a:r>
            <a:rPr lang="ja-JP" altLang="en-US" sz="1200" b="1" i="0" u="none" strike="noStrike">
              <a:solidFill>
                <a:schemeClr val="lt1"/>
              </a:solidFill>
              <a:effectLst/>
              <a:latin typeface="ＭＳ Ｐゴシック" panose="020B0600070205080204" pitchFamily="50" charset="-128"/>
              <a:ea typeface="ＭＳ Ｐゴシック" panose="020B0600070205080204" pitchFamily="50" charset="-128"/>
              <a:cs typeface="+mn-cs"/>
            </a:rPr>
            <a:t>通年雇用労</a:t>
          </a:r>
          <a:r>
            <a:rPr lang="ja-JP" altLang="en-US" sz="1100" b="0" i="0" u="none" strike="noStrike">
              <a:solidFill>
                <a:schemeClr val="lt1"/>
              </a:solidFill>
              <a:effectLst/>
              <a:latin typeface="+mn-lt"/>
              <a:ea typeface="+mn-ea"/>
              <a:cs typeface="+mn-cs"/>
            </a:rPr>
            <a:t>　　　ろうど</a:t>
          </a:r>
          <a:endParaRPr kumimoji="1" lang="en-US" altLang="ja-JP" sz="1200">
            <a:solidFill>
              <a:sysClr val="windowText" lastClr="000000"/>
            </a:solidFill>
            <a:latin typeface="+mj-ea"/>
            <a:ea typeface="+mj-ea"/>
          </a:endParaRPr>
        </a:p>
      </xdr:txBody>
    </xdr:sp>
    <xdr:clientData/>
  </xdr:twoCellAnchor>
  <xdr:twoCellAnchor>
    <xdr:from>
      <xdr:col>9</xdr:col>
      <xdr:colOff>28423</xdr:colOff>
      <xdr:row>372</xdr:row>
      <xdr:rowOff>46893</xdr:rowOff>
    </xdr:from>
    <xdr:to>
      <xdr:col>35</xdr:col>
      <xdr:colOff>11723</xdr:colOff>
      <xdr:row>375</xdr:row>
      <xdr:rowOff>175847</xdr:rowOff>
    </xdr:to>
    <xdr:sp macro="" textlink="">
      <xdr:nvSpPr>
        <xdr:cNvPr id="144" name="角丸四角形 143">
          <a:extLst>
            <a:ext uri="{FF2B5EF4-FFF2-40B4-BE49-F238E27FC236}">
              <a16:creationId xmlns:a16="http://schemas.microsoft.com/office/drawing/2014/main" id="{00000000-0008-0000-0200-000090000000}"/>
            </a:ext>
          </a:extLst>
        </xdr:cNvPr>
        <xdr:cNvSpPr/>
      </xdr:nvSpPr>
      <xdr:spPr>
        <a:xfrm>
          <a:off x="1452777" y="77372308"/>
          <a:ext cx="4139131" cy="1271954"/>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1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100"/>
            </a:lnSpc>
          </a:pP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0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雇用のミスマッチの改善　トライアル雇用の活用</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000"/>
            </a:lnSpc>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1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募集･採用の改善　</a:t>
          </a:r>
          <a:r>
            <a:rPr kumimoji="1" lang="en-US" altLang="ja-JP" sz="1200" b="1"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林業労働センターの委託募集の活用</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100"/>
            </a:lnSpc>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1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など</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154091</xdr:colOff>
      <xdr:row>383</xdr:row>
      <xdr:rowOff>21166</xdr:rowOff>
    </xdr:from>
    <xdr:to>
      <xdr:col>35</xdr:col>
      <xdr:colOff>80020</xdr:colOff>
      <xdr:row>386</xdr:row>
      <xdr:rowOff>21166</xdr:rowOff>
    </xdr:to>
    <xdr:sp macro="" textlink="">
      <xdr:nvSpPr>
        <xdr:cNvPr id="145" name="角丸四角形 144">
          <a:extLst>
            <a:ext uri="{FF2B5EF4-FFF2-40B4-BE49-F238E27FC236}">
              <a16:creationId xmlns:a16="http://schemas.microsoft.com/office/drawing/2014/main" id="{00000000-0008-0000-0200-000091000000}"/>
            </a:ext>
          </a:extLst>
        </xdr:cNvPr>
        <xdr:cNvSpPr/>
      </xdr:nvSpPr>
      <xdr:spPr>
        <a:xfrm>
          <a:off x="2053229" y="80746274"/>
          <a:ext cx="3606976" cy="1143000"/>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1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100"/>
            </a:lnSpc>
          </a:pP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1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各種研修を受講させる</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100"/>
            </a:lnSpc>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技術研修を開催する　　　　など</a:t>
          </a:r>
          <a:r>
            <a:rPr lang="ja-JP" altLang="en-US" sz="1200" b="1" i="0" u="none" strike="noStrike">
              <a:solidFill>
                <a:schemeClr val="lt1"/>
              </a:solidFill>
              <a:effectLst/>
              <a:latin typeface="ＭＳ Ｐゴシック" panose="020B0600070205080204" pitchFamily="50" charset="-128"/>
              <a:ea typeface="ＭＳ Ｐゴシック" panose="020B0600070205080204" pitchFamily="50" charset="-128"/>
              <a:cs typeface="+mn-cs"/>
            </a:rPr>
            <a:t>通年雇用労</a:t>
          </a:r>
          <a:r>
            <a:rPr lang="ja-JP" altLang="en-US" sz="1100" b="0" i="0" u="none" strike="noStrike">
              <a:solidFill>
                <a:schemeClr val="lt1"/>
              </a:solidFill>
              <a:effectLst/>
              <a:latin typeface="+mn-lt"/>
              <a:ea typeface="+mn-ea"/>
              <a:cs typeface="+mn-cs"/>
            </a:rPr>
            <a:t>　　　ろうど</a:t>
          </a:r>
          <a:endParaRPr kumimoji="1" lang="en-US" altLang="ja-JP" sz="1200">
            <a:solidFill>
              <a:sysClr val="windowText" lastClr="000000"/>
            </a:solidFill>
            <a:latin typeface="+mj-ea"/>
            <a:ea typeface="+mj-ea"/>
          </a:endParaRPr>
        </a:p>
      </xdr:txBody>
    </xdr:sp>
    <xdr:clientData/>
  </xdr:twoCellAnchor>
  <xdr:twoCellAnchor>
    <xdr:from>
      <xdr:col>12</xdr:col>
      <xdr:colOff>154091</xdr:colOff>
      <xdr:row>400</xdr:row>
      <xdr:rowOff>328083</xdr:rowOff>
    </xdr:from>
    <xdr:to>
      <xdr:col>35</xdr:col>
      <xdr:colOff>24129</xdr:colOff>
      <xdr:row>403</xdr:row>
      <xdr:rowOff>328083</xdr:rowOff>
    </xdr:to>
    <xdr:sp macro="" textlink="">
      <xdr:nvSpPr>
        <xdr:cNvPr id="147" name="角丸四角形 146">
          <a:extLst>
            <a:ext uri="{FF2B5EF4-FFF2-40B4-BE49-F238E27FC236}">
              <a16:creationId xmlns:a16="http://schemas.microsoft.com/office/drawing/2014/main" id="{00000000-0008-0000-0200-000093000000}"/>
            </a:ext>
          </a:extLst>
        </xdr:cNvPr>
        <xdr:cNvSpPr/>
      </xdr:nvSpPr>
      <xdr:spPr>
        <a:xfrm>
          <a:off x="2328331" y="78528333"/>
          <a:ext cx="4000501" cy="1143000"/>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3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定年の引き上げ、定年後の継続雇用　　　など</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1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（高齢者の安全対策についても必ず計画する）</a:t>
          </a:r>
          <a:r>
            <a:rPr lang="ja-JP" altLang="en-US" sz="1200" b="1" i="0" u="none" strike="noStrike">
              <a:solidFill>
                <a:schemeClr val="lt1"/>
              </a:solidFill>
              <a:effectLst/>
              <a:latin typeface="ＭＳ Ｐゴシック" panose="020B0600070205080204" pitchFamily="50" charset="-128"/>
              <a:ea typeface="ＭＳ Ｐゴシック" panose="020B0600070205080204" pitchFamily="50" charset="-128"/>
              <a:cs typeface="+mn-cs"/>
            </a:rPr>
            <a:t>通年雇用労　</a:t>
          </a:r>
          <a:r>
            <a:rPr lang="ja-JP" altLang="en-US" sz="1100" b="0" i="0" u="none" strike="noStrike">
              <a:solidFill>
                <a:schemeClr val="lt1"/>
              </a:solidFill>
              <a:effectLst/>
              <a:latin typeface="+mn-lt"/>
              <a:ea typeface="+mn-ea"/>
              <a:cs typeface="+mn-cs"/>
            </a:rPr>
            <a:t>　　ろうど</a:t>
          </a:r>
          <a:endParaRPr kumimoji="1" lang="en-US" altLang="ja-JP" sz="1200">
            <a:solidFill>
              <a:sysClr val="windowText" lastClr="000000"/>
            </a:solidFill>
            <a:latin typeface="+mj-ea"/>
            <a:ea typeface="+mj-ea"/>
          </a:endParaRPr>
        </a:p>
      </xdr:txBody>
    </xdr:sp>
    <xdr:clientData/>
  </xdr:twoCellAnchor>
  <xdr:twoCellAnchor>
    <xdr:from>
      <xdr:col>13</xdr:col>
      <xdr:colOff>34711</xdr:colOff>
      <xdr:row>419</xdr:row>
      <xdr:rowOff>211667</xdr:rowOff>
    </xdr:from>
    <xdr:to>
      <xdr:col>34</xdr:col>
      <xdr:colOff>154093</xdr:colOff>
      <xdr:row>422</xdr:row>
      <xdr:rowOff>211667</xdr:rowOff>
    </xdr:to>
    <xdr:sp macro="" textlink="">
      <xdr:nvSpPr>
        <xdr:cNvPr id="148" name="角丸四角形 147">
          <a:extLst>
            <a:ext uri="{FF2B5EF4-FFF2-40B4-BE49-F238E27FC236}">
              <a16:creationId xmlns:a16="http://schemas.microsoft.com/office/drawing/2014/main" id="{00000000-0008-0000-0200-000094000000}"/>
            </a:ext>
          </a:extLst>
        </xdr:cNvPr>
        <xdr:cNvSpPr/>
      </xdr:nvSpPr>
      <xdr:spPr>
        <a:xfrm>
          <a:off x="2157425" y="93687296"/>
          <a:ext cx="3581039" cy="1143000"/>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3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退職金共済制度への加入</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福利厚生制度の増設　　　　　　など</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45293</xdr:colOff>
      <xdr:row>429</xdr:row>
      <xdr:rowOff>275167</xdr:rowOff>
    </xdr:from>
    <xdr:to>
      <xdr:col>34</xdr:col>
      <xdr:colOff>34711</xdr:colOff>
      <xdr:row>432</xdr:row>
      <xdr:rowOff>275167</xdr:rowOff>
    </xdr:to>
    <xdr:sp macro="" textlink="">
      <xdr:nvSpPr>
        <xdr:cNvPr id="149" name="角丸四角形 148">
          <a:extLst>
            <a:ext uri="{FF2B5EF4-FFF2-40B4-BE49-F238E27FC236}">
              <a16:creationId xmlns:a16="http://schemas.microsoft.com/office/drawing/2014/main" id="{00000000-0008-0000-0200-000095000000}"/>
            </a:ext>
          </a:extLst>
        </xdr:cNvPr>
        <xdr:cNvSpPr/>
      </xdr:nvSpPr>
      <xdr:spPr>
        <a:xfrm>
          <a:off x="2211913" y="84730167"/>
          <a:ext cx="3989918" cy="1143000"/>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3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搬出間伐等の素材生産に取り組む</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施業の集約化を進める　　　　　　　など</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114722</xdr:colOff>
      <xdr:row>459</xdr:row>
      <xdr:rowOff>21166</xdr:rowOff>
    </xdr:from>
    <xdr:to>
      <xdr:col>33</xdr:col>
      <xdr:colOff>143500</xdr:colOff>
      <xdr:row>461</xdr:row>
      <xdr:rowOff>74083</xdr:rowOff>
    </xdr:to>
    <xdr:sp macro="" textlink="">
      <xdr:nvSpPr>
        <xdr:cNvPr id="152" name="角丸四角形 151">
          <a:extLst>
            <a:ext uri="{FF2B5EF4-FFF2-40B4-BE49-F238E27FC236}">
              <a16:creationId xmlns:a16="http://schemas.microsoft.com/office/drawing/2014/main" id="{00000000-0008-0000-0200-000098000000}"/>
            </a:ext>
          </a:extLst>
        </xdr:cNvPr>
        <xdr:cNvSpPr/>
      </xdr:nvSpPr>
      <xdr:spPr>
        <a:xfrm>
          <a:off x="4497915" y="93048666"/>
          <a:ext cx="1640417" cy="433917"/>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適宜単位を記入</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2</xdr:colOff>
      <xdr:row>455</xdr:row>
      <xdr:rowOff>127001</xdr:rowOff>
    </xdr:from>
    <xdr:to>
      <xdr:col>24</xdr:col>
      <xdr:colOff>112647</xdr:colOff>
      <xdr:row>460</xdr:row>
      <xdr:rowOff>47625</xdr:rowOff>
    </xdr:to>
    <xdr:cxnSp macro="">
      <xdr:nvCxnSpPr>
        <xdr:cNvPr id="153" name="直線矢印コネクタ 152">
          <a:extLst>
            <a:ext uri="{FF2B5EF4-FFF2-40B4-BE49-F238E27FC236}">
              <a16:creationId xmlns:a16="http://schemas.microsoft.com/office/drawing/2014/main" id="{00000000-0008-0000-0200-000099000000}"/>
            </a:ext>
          </a:extLst>
        </xdr:cNvPr>
        <xdr:cNvCxnSpPr>
          <a:stCxn id="152" idx="1"/>
        </xdr:cNvCxnSpPr>
      </xdr:nvCxnSpPr>
      <xdr:spPr>
        <a:xfrm flipH="1" flipV="1">
          <a:off x="3820585" y="92392501"/>
          <a:ext cx="677330" cy="8731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34713</xdr:colOff>
      <xdr:row>480</xdr:row>
      <xdr:rowOff>235795</xdr:rowOff>
    </xdr:from>
    <xdr:to>
      <xdr:col>33</xdr:col>
      <xdr:colOff>22861</xdr:colOff>
      <xdr:row>483</xdr:row>
      <xdr:rowOff>306980</xdr:rowOff>
    </xdr:to>
    <xdr:sp macro="" textlink="">
      <xdr:nvSpPr>
        <xdr:cNvPr id="156" name="角丸四角形 155">
          <a:extLst>
            <a:ext uri="{FF2B5EF4-FFF2-40B4-BE49-F238E27FC236}">
              <a16:creationId xmlns:a16="http://schemas.microsoft.com/office/drawing/2014/main" id="{00000000-0008-0000-0200-00009C000000}"/>
            </a:ext>
          </a:extLst>
        </xdr:cNvPr>
        <xdr:cNvSpPr/>
      </xdr:nvSpPr>
      <xdr:spPr>
        <a:xfrm>
          <a:off x="1954953" y="98800495"/>
          <a:ext cx="3386668" cy="1214185"/>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n-ea"/>
              <a:ea typeface="+mn-ea"/>
              <a:cs typeface="+mn-cs"/>
            </a:rPr>
            <a:t>　</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様式２の</a:t>
          </a:r>
          <a:r>
            <a:rPr kumimoji="1"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４　作成資料の内容を転記</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高性能林業機械の導入</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機械オペレーターの育成　　　　　　など</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80010</xdr:colOff>
      <xdr:row>307</xdr:row>
      <xdr:rowOff>31750</xdr:rowOff>
    </xdr:from>
    <xdr:to>
      <xdr:col>38</xdr:col>
      <xdr:colOff>45285</xdr:colOff>
      <xdr:row>309</xdr:row>
      <xdr:rowOff>190499</xdr:rowOff>
    </xdr:to>
    <xdr:sp macro="" textlink="">
      <xdr:nvSpPr>
        <xdr:cNvPr id="157" name="角丸四角形 156">
          <a:extLst>
            <a:ext uri="{FF2B5EF4-FFF2-40B4-BE49-F238E27FC236}">
              <a16:creationId xmlns:a16="http://schemas.microsoft.com/office/drawing/2014/main" id="{00000000-0008-0000-0200-00009D000000}"/>
            </a:ext>
          </a:extLst>
        </xdr:cNvPr>
        <xdr:cNvSpPr/>
      </xdr:nvSpPr>
      <xdr:spPr>
        <a:xfrm>
          <a:off x="3735917" y="58208333"/>
          <a:ext cx="3196166" cy="539749"/>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050" b="1">
              <a:solidFill>
                <a:sysClr val="windowText" lastClr="000000"/>
              </a:solidFill>
              <a:latin typeface="ＭＳ Ｐゴシック" panose="020B0600070205080204" pitchFamily="50" charset="-128"/>
              <a:ea typeface="ＭＳ Ｐゴシック" panose="020B0600070205080204" pitchFamily="50" charset="-128"/>
            </a:rPr>
            <a:t>※P3</a:t>
          </a:r>
          <a:r>
            <a:rPr kumimoji="1" lang="ja-JP" altLang="en-US" sz="1050" b="1">
              <a:solidFill>
                <a:sysClr val="windowText" lastClr="000000"/>
              </a:solidFill>
              <a:latin typeface="ＭＳ Ｐゴシック" panose="020B0600070205080204" pitchFamily="50" charset="-128"/>
              <a:ea typeface="ＭＳ Ｐゴシック" panose="020B0600070205080204" pitchFamily="50" charset="-128"/>
            </a:rPr>
            <a:t>の林業現場作業職員の人数</a:t>
          </a:r>
          <a:endParaRPr kumimoji="1" lang="en-US" altLang="ja-JP" sz="105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50" b="1">
              <a:solidFill>
                <a:sysClr val="windowText" lastClr="000000"/>
              </a:solidFill>
              <a:latin typeface="ＭＳ Ｐゴシック" panose="020B0600070205080204" pitchFamily="50" charset="-128"/>
              <a:ea typeface="ＭＳ Ｐゴシック" panose="020B0600070205080204" pitchFamily="50" charset="-128"/>
            </a:rPr>
            <a:t>　＋新規採用者数－退職見込み者数</a:t>
          </a:r>
        </a:p>
      </xdr:txBody>
    </xdr:sp>
    <xdr:clientData/>
  </xdr:twoCellAnchor>
  <xdr:twoCellAnchor>
    <xdr:from>
      <xdr:col>29</xdr:col>
      <xdr:colOff>66463</xdr:colOff>
      <xdr:row>310</xdr:row>
      <xdr:rowOff>9524</xdr:rowOff>
    </xdr:from>
    <xdr:to>
      <xdr:col>34</xdr:col>
      <xdr:colOff>24130</xdr:colOff>
      <xdr:row>312</xdr:row>
      <xdr:rowOff>158868</xdr:rowOff>
    </xdr:to>
    <xdr:cxnSp macro="">
      <xdr:nvCxnSpPr>
        <xdr:cNvPr id="158" name="直線矢印コネクタ 157">
          <a:extLst>
            <a:ext uri="{FF2B5EF4-FFF2-40B4-BE49-F238E27FC236}">
              <a16:creationId xmlns:a16="http://schemas.microsoft.com/office/drawing/2014/main" id="{00000000-0008-0000-0200-00009E000000}"/>
            </a:ext>
          </a:extLst>
        </xdr:cNvPr>
        <xdr:cNvCxnSpPr>
          <a:stCxn id="157" idx="2"/>
        </xdr:cNvCxnSpPr>
      </xdr:nvCxnSpPr>
      <xdr:spPr>
        <a:xfrm>
          <a:off x="5334000" y="58748082"/>
          <a:ext cx="857250" cy="42333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66464</xdr:colOff>
      <xdr:row>516</xdr:row>
      <xdr:rowOff>52917</xdr:rowOff>
    </xdr:from>
    <xdr:to>
      <xdr:col>37</xdr:col>
      <xdr:colOff>90590</xdr:colOff>
      <xdr:row>519</xdr:row>
      <xdr:rowOff>42334</xdr:rowOff>
    </xdr:to>
    <xdr:sp macro="" textlink="">
      <xdr:nvSpPr>
        <xdr:cNvPr id="163" name="角丸四角形 162">
          <a:extLst>
            <a:ext uri="{FF2B5EF4-FFF2-40B4-BE49-F238E27FC236}">
              <a16:creationId xmlns:a16="http://schemas.microsoft.com/office/drawing/2014/main" id="{00000000-0008-0000-0200-0000A3000000}"/>
            </a:ext>
          </a:extLst>
        </xdr:cNvPr>
        <xdr:cNvSpPr/>
      </xdr:nvSpPr>
      <xdr:spPr>
        <a:xfrm>
          <a:off x="3672417" y="105378250"/>
          <a:ext cx="3090334" cy="560917"/>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lnSpc>
              <a:spcPts val="900"/>
            </a:lnSpc>
          </a:pP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※P6</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の林業機械保有台数＋</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200"/>
            </a:lnSpc>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　　　　新規整備予定台数－廃棄見込台数</a:t>
          </a:r>
        </a:p>
      </xdr:txBody>
    </xdr:sp>
    <xdr:clientData/>
  </xdr:twoCellAnchor>
  <xdr:twoCellAnchor>
    <xdr:from>
      <xdr:col>29</xdr:col>
      <xdr:colOff>1</xdr:colOff>
      <xdr:row>511</xdr:row>
      <xdr:rowOff>158751</xdr:rowOff>
    </xdr:from>
    <xdr:to>
      <xdr:col>33</xdr:col>
      <xdr:colOff>77038</xdr:colOff>
      <xdr:row>516</xdr:row>
      <xdr:rowOff>43404</xdr:rowOff>
    </xdr:to>
    <xdr:cxnSp macro="">
      <xdr:nvCxnSpPr>
        <xdr:cNvPr id="164" name="直線矢印コネクタ 163">
          <a:extLst>
            <a:ext uri="{FF2B5EF4-FFF2-40B4-BE49-F238E27FC236}">
              <a16:creationId xmlns:a16="http://schemas.microsoft.com/office/drawing/2014/main" id="{00000000-0008-0000-0200-0000A4000000}"/>
            </a:ext>
          </a:extLst>
        </xdr:cNvPr>
        <xdr:cNvCxnSpPr>
          <a:stCxn id="163" idx="0"/>
        </xdr:cNvCxnSpPr>
      </xdr:nvCxnSpPr>
      <xdr:spPr>
        <a:xfrm flipV="1">
          <a:off x="5217584" y="104531584"/>
          <a:ext cx="804333" cy="84666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154091</xdr:colOff>
      <xdr:row>553</xdr:row>
      <xdr:rowOff>158751</xdr:rowOff>
    </xdr:from>
    <xdr:to>
      <xdr:col>35</xdr:col>
      <xdr:colOff>55879</xdr:colOff>
      <xdr:row>556</xdr:row>
      <xdr:rowOff>222251</xdr:rowOff>
    </xdr:to>
    <xdr:sp macro="" textlink="">
      <xdr:nvSpPr>
        <xdr:cNvPr id="169" name="角丸四角形 168">
          <a:extLst>
            <a:ext uri="{FF2B5EF4-FFF2-40B4-BE49-F238E27FC236}">
              <a16:creationId xmlns:a16="http://schemas.microsoft.com/office/drawing/2014/main" id="{00000000-0008-0000-0200-0000A9000000}"/>
            </a:ext>
          </a:extLst>
        </xdr:cNvPr>
        <xdr:cNvSpPr/>
      </xdr:nvSpPr>
      <xdr:spPr>
        <a:xfrm>
          <a:off x="2328331" y="111008584"/>
          <a:ext cx="4032251" cy="1206500"/>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j-ea"/>
              <a:ea typeface="+mj-ea"/>
              <a:cs typeface="+mn-cs"/>
            </a:rPr>
            <a:t>　</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様式２の</a:t>
          </a:r>
          <a:r>
            <a:rPr kumimoji="1"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４　作成資料の内容を転記</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労働者のキャリアアップを図る</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緑の雇用事業の活用　　　　　　　　など</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154091</xdr:colOff>
      <xdr:row>565</xdr:row>
      <xdr:rowOff>370418</xdr:rowOff>
    </xdr:from>
    <xdr:to>
      <xdr:col>35</xdr:col>
      <xdr:colOff>10586</xdr:colOff>
      <xdr:row>567</xdr:row>
      <xdr:rowOff>105834</xdr:rowOff>
    </xdr:to>
    <xdr:sp macro="" textlink="">
      <xdr:nvSpPr>
        <xdr:cNvPr id="170" name="角丸四角形 169">
          <a:extLst>
            <a:ext uri="{FF2B5EF4-FFF2-40B4-BE49-F238E27FC236}">
              <a16:creationId xmlns:a16="http://schemas.microsoft.com/office/drawing/2014/main" id="{00000000-0008-0000-0200-0000AA000000}"/>
            </a:ext>
          </a:extLst>
        </xdr:cNvPr>
        <xdr:cNvSpPr/>
      </xdr:nvSpPr>
      <xdr:spPr>
        <a:xfrm>
          <a:off x="2328331" y="114839751"/>
          <a:ext cx="3979335" cy="497416"/>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j-ea"/>
              <a:ea typeface="+mj-ea"/>
              <a:cs typeface="+mn-cs"/>
            </a:rPr>
            <a:t>　</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様式２の</a:t>
          </a:r>
          <a:r>
            <a:rPr kumimoji="1"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４　作成資料の内容を転記</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25740</xdr:colOff>
      <xdr:row>606</xdr:row>
      <xdr:rowOff>191597</xdr:rowOff>
    </xdr:from>
    <xdr:to>
      <xdr:col>35</xdr:col>
      <xdr:colOff>139102</xdr:colOff>
      <xdr:row>610</xdr:row>
      <xdr:rowOff>170431</xdr:rowOff>
    </xdr:to>
    <xdr:sp macro="" textlink="">
      <xdr:nvSpPr>
        <xdr:cNvPr id="171" name="角丸四角形 170">
          <a:extLst>
            <a:ext uri="{FF2B5EF4-FFF2-40B4-BE49-F238E27FC236}">
              <a16:creationId xmlns:a16="http://schemas.microsoft.com/office/drawing/2014/main" id="{00000000-0008-0000-0200-0000AB000000}"/>
            </a:ext>
          </a:extLst>
        </xdr:cNvPr>
        <xdr:cNvSpPr/>
      </xdr:nvSpPr>
      <xdr:spPr>
        <a:xfrm>
          <a:off x="2075257" y="141918342"/>
          <a:ext cx="3623817" cy="1513344"/>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n-ea"/>
              <a:ea typeface="+mn-ea"/>
              <a:cs typeface="+mn-cs"/>
            </a:rPr>
            <a:t>　</a:t>
          </a:r>
          <a:r>
            <a:rPr kumimoji="1" lang="en-US" altLang="ja-JP" sz="11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1">
              <a:solidFill>
                <a:sysClr val="windowText" lastClr="000000"/>
              </a:solidFill>
              <a:effectLst/>
              <a:latin typeface="ＭＳ Ｐゴシック" panose="020B0600070205080204" pitchFamily="50" charset="-128"/>
              <a:ea typeface="ＭＳ Ｐゴシック" panose="020B0600070205080204" pitchFamily="50" charset="-128"/>
              <a:cs typeface="+mn-cs"/>
            </a:rPr>
            <a:t>様式２の</a:t>
          </a:r>
          <a:r>
            <a:rPr kumimoji="1" lang="ja-JP" altLang="en-US" sz="1100" b="1">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1">
              <a:solidFill>
                <a:sysClr val="windowText" lastClr="000000"/>
              </a:solidFill>
              <a:effectLst/>
              <a:latin typeface="ＭＳ Ｐゴシック" panose="020B0600070205080204" pitchFamily="50" charset="-128"/>
              <a:ea typeface="ＭＳ Ｐゴシック" panose="020B0600070205080204" pitchFamily="50" charset="-128"/>
              <a:cs typeface="+mn-cs"/>
            </a:rPr>
            <a:t>４　作成資料の内容を転記</a:t>
          </a:r>
          <a:endParaRPr kumimoji="1" lang="en-US" altLang="ja-JP" sz="1100" b="1">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endParaRPr kumimoji="1" lang="en-US" altLang="ja-JP" sz="1100" b="1">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制度資金、補助金等を活用の場合は摘要欄に記載</a:t>
          </a:r>
          <a:endPar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83820</xdr:colOff>
      <xdr:row>594</xdr:row>
      <xdr:rowOff>151131</xdr:rowOff>
    </xdr:from>
    <xdr:to>
      <xdr:col>31</xdr:col>
      <xdr:colOff>106680</xdr:colOff>
      <xdr:row>595</xdr:row>
      <xdr:rowOff>267547</xdr:rowOff>
    </xdr:to>
    <xdr:sp macro="" textlink="">
      <xdr:nvSpPr>
        <xdr:cNvPr id="172" name="角丸四角形 171">
          <a:extLst>
            <a:ext uri="{FF2B5EF4-FFF2-40B4-BE49-F238E27FC236}">
              <a16:creationId xmlns:a16="http://schemas.microsoft.com/office/drawing/2014/main" id="{00000000-0008-0000-0200-0000AC000000}"/>
            </a:ext>
          </a:extLst>
        </xdr:cNvPr>
        <xdr:cNvSpPr/>
      </xdr:nvSpPr>
      <xdr:spPr>
        <a:xfrm>
          <a:off x="2004060" y="122337831"/>
          <a:ext cx="3101340" cy="497416"/>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j-ea"/>
              <a:ea typeface="+mj-ea"/>
              <a:cs typeface="+mn-cs"/>
            </a:rPr>
            <a:t>　</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様式２の</a:t>
          </a:r>
          <a:r>
            <a:rPr kumimoji="1"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４　作成資料の内容を転記</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46401</xdr:colOff>
      <xdr:row>624</xdr:row>
      <xdr:rowOff>63062</xdr:rowOff>
    </xdr:from>
    <xdr:to>
      <xdr:col>34</xdr:col>
      <xdr:colOff>127435</xdr:colOff>
      <xdr:row>627</xdr:row>
      <xdr:rowOff>184622</xdr:rowOff>
    </xdr:to>
    <xdr:sp macro="" textlink="">
      <xdr:nvSpPr>
        <xdr:cNvPr id="173" name="角丸四角形 172">
          <a:extLst>
            <a:ext uri="{FF2B5EF4-FFF2-40B4-BE49-F238E27FC236}">
              <a16:creationId xmlns:a16="http://schemas.microsoft.com/office/drawing/2014/main" id="{00000000-0008-0000-0200-0000AD000000}"/>
            </a:ext>
          </a:extLst>
        </xdr:cNvPr>
        <xdr:cNvSpPr/>
      </xdr:nvSpPr>
      <xdr:spPr>
        <a:xfrm>
          <a:off x="2095918" y="146950386"/>
          <a:ext cx="3433834" cy="1398567"/>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j-ea"/>
              <a:ea typeface="+mj-ea"/>
              <a:cs typeface="+mn-cs"/>
            </a:rPr>
            <a:t>　</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様式２の</a:t>
          </a:r>
          <a:r>
            <a:rPr kumimoji="1"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４　作成資料の内容を転記</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34715</xdr:colOff>
      <xdr:row>110</xdr:row>
      <xdr:rowOff>52920</xdr:rowOff>
    </xdr:from>
    <xdr:to>
      <xdr:col>37</xdr:col>
      <xdr:colOff>45297</xdr:colOff>
      <xdr:row>111</xdr:row>
      <xdr:rowOff>161663</xdr:rowOff>
    </xdr:to>
    <xdr:sp macro="" textlink="">
      <xdr:nvSpPr>
        <xdr:cNvPr id="73" name="角丸四角形 72">
          <a:extLst>
            <a:ext uri="{FF2B5EF4-FFF2-40B4-BE49-F238E27FC236}">
              <a16:creationId xmlns:a16="http://schemas.microsoft.com/office/drawing/2014/main" id="{00000000-0008-0000-0200-000049000000}"/>
            </a:ext>
          </a:extLst>
        </xdr:cNvPr>
        <xdr:cNvSpPr/>
      </xdr:nvSpPr>
      <xdr:spPr>
        <a:xfrm>
          <a:off x="3280835" y="20626920"/>
          <a:ext cx="3471332" cy="306916"/>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mj-ea"/>
              <a:ea typeface="+mj-ea"/>
            </a:rPr>
            <a:t>※P8</a:t>
          </a:r>
          <a:r>
            <a:rPr kumimoji="1" lang="ja-JP" altLang="en-US" sz="1200" b="1">
              <a:solidFill>
                <a:sysClr val="windowText" lastClr="000000"/>
              </a:solidFill>
              <a:latin typeface="+mj-ea"/>
              <a:ea typeface="+mj-ea"/>
            </a:rPr>
            <a:t>以降の、雇用改善の内容とリンクする。</a:t>
          </a:r>
          <a:endParaRPr kumimoji="1" lang="en-US" altLang="ja-JP" sz="1200" b="1">
            <a:solidFill>
              <a:sysClr val="windowText" lastClr="000000"/>
            </a:solidFill>
            <a:latin typeface="+mj-ea"/>
            <a:ea typeface="+mj-ea"/>
          </a:endParaRPr>
        </a:p>
      </xdr:txBody>
    </xdr:sp>
    <xdr:clientData/>
  </xdr:twoCellAnchor>
  <xdr:twoCellAnchor>
    <xdr:from>
      <xdr:col>20</xdr:col>
      <xdr:colOff>45296</xdr:colOff>
      <xdr:row>37</xdr:row>
      <xdr:rowOff>105833</xdr:rowOff>
    </xdr:from>
    <xdr:to>
      <xdr:col>22</xdr:col>
      <xdr:colOff>114399</xdr:colOff>
      <xdr:row>38</xdr:row>
      <xdr:rowOff>179918</xdr:rowOff>
    </xdr:to>
    <xdr:cxnSp macro="">
      <xdr:nvCxnSpPr>
        <xdr:cNvPr id="7" name="直線矢印コネクタ 6">
          <a:extLst>
            <a:ext uri="{FF2B5EF4-FFF2-40B4-BE49-F238E27FC236}">
              <a16:creationId xmlns:a16="http://schemas.microsoft.com/office/drawing/2014/main" id="{00000000-0008-0000-0200-000007000000}"/>
            </a:ext>
          </a:extLst>
        </xdr:cNvPr>
        <xdr:cNvCxnSpPr/>
      </xdr:nvCxnSpPr>
      <xdr:spPr>
        <a:xfrm flipH="1" flipV="1">
          <a:off x="3693583" y="7112000"/>
          <a:ext cx="444502" cy="26458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80</xdr:row>
      <xdr:rowOff>179917</xdr:rowOff>
    </xdr:from>
    <xdr:to>
      <xdr:col>38</xdr:col>
      <xdr:colOff>80040</xdr:colOff>
      <xdr:row>83</xdr:row>
      <xdr:rowOff>63499</xdr:rowOff>
    </xdr:to>
    <xdr:sp macro="" textlink="">
      <xdr:nvSpPr>
        <xdr:cNvPr id="58" name="角丸四角形 57">
          <a:extLst>
            <a:ext uri="{FF2B5EF4-FFF2-40B4-BE49-F238E27FC236}">
              <a16:creationId xmlns:a16="http://schemas.microsoft.com/office/drawing/2014/main" id="{00000000-0008-0000-0200-00003A000000}"/>
            </a:ext>
          </a:extLst>
        </xdr:cNvPr>
        <xdr:cNvSpPr/>
      </xdr:nvSpPr>
      <xdr:spPr>
        <a:xfrm>
          <a:off x="4900083" y="15271750"/>
          <a:ext cx="2074333" cy="338666"/>
        </a:xfrm>
        <a:prstGeom prst="roundRect">
          <a:avLst>
            <a:gd name="adj" fmla="val 8650"/>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主なもの（林業、伐出）</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68580</xdr:colOff>
      <xdr:row>83</xdr:row>
      <xdr:rowOff>83820</xdr:rowOff>
    </xdr:from>
    <xdr:to>
      <xdr:col>35</xdr:col>
      <xdr:colOff>7620</xdr:colOff>
      <xdr:row>86</xdr:row>
      <xdr:rowOff>182880</xdr:rowOff>
    </xdr:to>
    <xdr:cxnSp macro="">
      <xdr:nvCxnSpPr>
        <xdr:cNvPr id="11" name="直線矢印コネクタ 10">
          <a:extLst>
            <a:ext uri="{FF2B5EF4-FFF2-40B4-BE49-F238E27FC236}">
              <a16:creationId xmlns:a16="http://schemas.microsoft.com/office/drawing/2014/main" id="{00000000-0008-0000-0200-00000B000000}"/>
            </a:ext>
          </a:extLst>
        </xdr:cNvPr>
        <xdr:cNvCxnSpPr/>
      </xdr:nvCxnSpPr>
      <xdr:spPr>
        <a:xfrm flipH="1">
          <a:off x="5387340" y="15628620"/>
          <a:ext cx="259080" cy="6705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9525</xdr:colOff>
      <xdr:row>134</xdr:row>
      <xdr:rowOff>124672</xdr:rowOff>
    </xdr:from>
    <xdr:to>
      <xdr:col>31</xdr:col>
      <xdr:colOff>10575</xdr:colOff>
      <xdr:row>136</xdr:row>
      <xdr:rowOff>63495</xdr:rowOff>
    </xdr:to>
    <xdr:cxnSp macro="">
      <xdr:nvCxnSpPr>
        <xdr:cNvPr id="19" name="直線矢印コネクタ 18">
          <a:extLst>
            <a:ext uri="{FF2B5EF4-FFF2-40B4-BE49-F238E27FC236}">
              <a16:creationId xmlns:a16="http://schemas.microsoft.com/office/drawing/2014/main" id="{00000000-0008-0000-0200-000013000000}"/>
            </a:ext>
          </a:extLst>
        </xdr:cNvPr>
        <xdr:cNvCxnSpPr>
          <a:stCxn id="85" idx="3"/>
        </xdr:cNvCxnSpPr>
      </xdr:nvCxnSpPr>
      <xdr:spPr>
        <a:xfrm>
          <a:off x="1979083" y="25278292"/>
          <a:ext cx="3651250" cy="3122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55880</xdr:colOff>
      <xdr:row>127</xdr:row>
      <xdr:rowOff>10582</xdr:rowOff>
    </xdr:from>
    <xdr:to>
      <xdr:col>32</xdr:col>
      <xdr:colOff>132921</xdr:colOff>
      <xdr:row>129</xdr:row>
      <xdr:rowOff>31749</xdr:rowOff>
    </xdr:to>
    <xdr:sp macro="" textlink="">
      <xdr:nvSpPr>
        <xdr:cNvPr id="80" name="角丸四角形 79">
          <a:extLst>
            <a:ext uri="{FF2B5EF4-FFF2-40B4-BE49-F238E27FC236}">
              <a16:creationId xmlns:a16="http://schemas.microsoft.com/office/drawing/2014/main" id="{00000000-0008-0000-0200-000050000000}"/>
            </a:ext>
          </a:extLst>
        </xdr:cNvPr>
        <xdr:cNvSpPr/>
      </xdr:nvSpPr>
      <xdr:spPr>
        <a:xfrm>
          <a:off x="4423833" y="23823082"/>
          <a:ext cx="1524000" cy="402167"/>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※P2</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P19</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と一致</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66463</xdr:colOff>
      <xdr:row>131</xdr:row>
      <xdr:rowOff>179917</xdr:rowOff>
    </xdr:from>
    <xdr:to>
      <xdr:col>32</xdr:col>
      <xdr:colOff>157049</xdr:colOff>
      <xdr:row>134</xdr:row>
      <xdr:rowOff>129914</xdr:rowOff>
    </xdr:to>
    <xdr:sp macro="" textlink="">
      <xdr:nvSpPr>
        <xdr:cNvPr id="82" name="角丸四角形 81">
          <a:extLst>
            <a:ext uri="{FF2B5EF4-FFF2-40B4-BE49-F238E27FC236}">
              <a16:creationId xmlns:a16="http://schemas.microsoft.com/office/drawing/2014/main" id="{00000000-0008-0000-0200-000052000000}"/>
            </a:ext>
          </a:extLst>
        </xdr:cNvPr>
        <xdr:cNvSpPr/>
      </xdr:nvSpPr>
      <xdr:spPr>
        <a:xfrm>
          <a:off x="4434416" y="24754417"/>
          <a:ext cx="1545165" cy="529166"/>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2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※P2</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P20</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P21</a:t>
          </a:r>
        </a:p>
        <a:p>
          <a:pPr algn="ctr">
            <a:lnSpc>
              <a:spcPts val="1200"/>
            </a:lnSpc>
          </a:pP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と一致</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10583</xdr:colOff>
      <xdr:row>501</xdr:row>
      <xdr:rowOff>74083</xdr:rowOff>
    </xdr:from>
    <xdr:to>
      <xdr:col>35</xdr:col>
      <xdr:colOff>1</xdr:colOff>
      <xdr:row>507</xdr:row>
      <xdr:rowOff>95249</xdr:rowOff>
    </xdr:to>
    <xdr:sp macro="" textlink="">
      <xdr:nvSpPr>
        <xdr:cNvPr id="97" name="角丸四角形 96">
          <a:extLst>
            <a:ext uri="{FF2B5EF4-FFF2-40B4-BE49-F238E27FC236}">
              <a16:creationId xmlns:a16="http://schemas.microsoft.com/office/drawing/2014/main" id="{00000000-0008-0000-0200-000061000000}"/>
            </a:ext>
          </a:extLst>
        </xdr:cNvPr>
        <xdr:cNvSpPr/>
      </xdr:nvSpPr>
      <xdr:spPr>
        <a:xfrm>
          <a:off x="1090083" y="103960083"/>
          <a:ext cx="5207001" cy="1164166"/>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500"/>
            </a:lnSpc>
          </a:pP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※P5</a:t>
          </a: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の直近の実績の事業量及び、労働生産性、</a:t>
          </a: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人当たりの年間労働日数等をもとに、雇用者数の増加に伴う事業量の増加、労働生産性の向上等の整合を考えつつ、計画を作成。</a:t>
          </a:r>
        </a:p>
      </xdr:txBody>
    </xdr:sp>
    <xdr:clientData/>
  </xdr:twoCellAnchor>
  <xdr:twoCellAnchor>
    <xdr:from>
      <xdr:col>12</xdr:col>
      <xdr:colOff>127747</xdr:colOff>
      <xdr:row>363</xdr:row>
      <xdr:rowOff>362198</xdr:rowOff>
    </xdr:from>
    <xdr:to>
      <xdr:col>32</xdr:col>
      <xdr:colOff>142496</xdr:colOff>
      <xdr:row>366</xdr:row>
      <xdr:rowOff>371316</xdr:rowOff>
    </xdr:to>
    <xdr:sp macro="" textlink="">
      <xdr:nvSpPr>
        <xdr:cNvPr id="3" name="角丸四角形 142">
          <a:extLst>
            <a:ext uri="{FF2B5EF4-FFF2-40B4-BE49-F238E27FC236}">
              <a16:creationId xmlns:a16="http://schemas.microsoft.com/office/drawing/2014/main" id="{58F733B0-9959-4BFA-9F2A-097E910BB502}"/>
            </a:ext>
          </a:extLst>
        </xdr:cNvPr>
        <xdr:cNvSpPr/>
      </xdr:nvSpPr>
      <xdr:spPr>
        <a:xfrm>
          <a:off x="2036060" y="74368963"/>
          <a:ext cx="3235027" cy="1162057"/>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0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ガイドライン等の順守</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安全衛生研修等の実施・受講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機械の導入による労働負担の軽減　など</a:t>
          </a:r>
          <a:r>
            <a:rPr lang="ja-JP" altLang="en-US" sz="1200" b="1" i="0" u="none" strike="noStrike">
              <a:solidFill>
                <a:schemeClr val="lt1"/>
              </a:solidFill>
              <a:effectLst/>
              <a:latin typeface="ＭＳ Ｐゴシック" panose="020B0600070205080204" pitchFamily="50" charset="-128"/>
              <a:ea typeface="ＭＳ Ｐゴシック" panose="020B0600070205080204" pitchFamily="50" charset="-128"/>
              <a:cs typeface="+mn-cs"/>
            </a:rPr>
            <a:t>用労</a:t>
          </a:r>
          <a:r>
            <a:rPr lang="ja-JP" altLang="en-US" sz="1100" b="0" i="0" u="none" strike="noStrike">
              <a:solidFill>
                <a:schemeClr val="lt1"/>
              </a:solidFill>
              <a:effectLst/>
              <a:latin typeface="+mn-lt"/>
              <a:ea typeface="+mn-ea"/>
              <a:cs typeface="+mn-cs"/>
            </a:rPr>
            <a:t>　　　ろうど</a:t>
          </a:r>
          <a:endParaRPr kumimoji="1" lang="en-US" altLang="ja-JP" sz="1200">
            <a:solidFill>
              <a:sysClr val="windowText" lastClr="000000"/>
            </a:solidFill>
            <a:latin typeface="+mj-ea"/>
            <a:ea typeface="+mj-ea"/>
          </a:endParaRPr>
        </a:p>
      </xdr:txBody>
    </xdr:sp>
    <xdr:clientData/>
  </xdr:twoCellAnchor>
  <xdr:twoCellAnchor>
    <xdr:from>
      <xdr:col>12</xdr:col>
      <xdr:colOff>46128</xdr:colOff>
      <xdr:row>391</xdr:row>
      <xdr:rowOff>304801</xdr:rowOff>
    </xdr:from>
    <xdr:to>
      <xdr:col>34</xdr:col>
      <xdr:colOff>130319</xdr:colOff>
      <xdr:row>394</xdr:row>
      <xdr:rowOff>364435</xdr:rowOff>
    </xdr:to>
    <xdr:sp macro="" textlink="">
      <xdr:nvSpPr>
        <xdr:cNvPr id="6" name="角丸四角形 144">
          <a:extLst>
            <a:ext uri="{FF2B5EF4-FFF2-40B4-BE49-F238E27FC236}">
              <a16:creationId xmlns:a16="http://schemas.microsoft.com/office/drawing/2014/main" id="{17376C69-E667-4D1F-90B8-25004F5267A1}"/>
            </a:ext>
          </a:extLst>
        </xdr:cNvPr>
        <xdr:cNvSpPr/>
      </xdr:nvSpPr>
      <xdr:spPr>
        <a:xfrm>
          <a:off x="1954441" y="83369427"/>
          <a:ext cx="3622521" cy="1212573"/>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1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100"/>
            </a:lnSpc>
          </a:pP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1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更衣室やトイレの整備</a:t>
          </a:r>
          <a:r>
            <a:rPr lang="ja-JP" altLang="en-US" sz="1100" b="0" i="0" u="none" strike="noStrike">
              <a:solidFill>
                <a:schemeClr val="lt1"/>
              </a:solidFill>
              <a:effectLst/>
              <a:latin typeface="+mn-lt"/>
              <a:ea typeface="+mn-ea"/>
              <a:cs typeface="+mn-cs"/>
            </a:rPr>
            <a:t>修の実施</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ハラスメント防止のための社内研修の実施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従業員への周知　　　　　　　　　　　　　　　　　　など</a:t>
          </a:r>
          <a:r>
            <a:rPr lang="ja-JP" altLang="en-US" sz="1200" b="1" i="0" u="none" strike="noStrike">
              <a:solidFill>
                <a:schemeClr val="lt1"/>
              </a:solidFill>
              <a:effectLst/>
              <a:latin typeface="ＭＳ Ｐゴシック" panose="020B0600070205080204" pitchFamily="50" charset="-128"/>
              <a:ea typeface="ＭＳ Ｐゴシック" panose="020B0600070205080204" pitchFamily="50" charset="-128"/>
              <a:cs typeface="+mn-cs"/>
            </a:rPr>
            <a:t>通年雇用労</a:t>
          </a:r>
          <a:r>
            <a:rPr lang="ja-JP" altLang="en-US" sz="1100" b="0" i="0" u="none" strike="noStrike">
              <a:solidFill>
                <a:schemeClr val="lt1"/>
              </a:solidFill>
              <a:effectLst/>
              <a:latin typeface="+mn-lt"/>
              <a:ea typeface="+mn-ea"/>
              <a:cs typeface="+mn-cs"/>
            </a:rPr>
            <a:t>　　　ろうど</a:t>
          </a:r>
          <a:endParaRPr kumimoji="1" lang="en-US" altLang="ja-JP" sz="1200">
            <a:solidFill>
              <a:sysClr val="windowText" lastClr="000000"/>
            </a:solidFill>
            <a:latin typeface="+mj-ea"/>
            <a:ea typeface="+mj-ea"/>
          </a:endParaRPr>
        </a:p>
      </xdr:txBody>
    </xdr:sp>
    <xdr:clientData/>
  </xdr:twoCellAnchor>
  <xdr:twoCellAnchor>
    <xdr:from>
      <xdr:col>12</xdr:col>
      <xdr:colOff>34559</xdr:colOff>
      <xdr:row>411</xdr:row>
      <xdr:rowOff>151001</xdr:rowOff>
    </xdr:from>
    <xdr:to>
      <xdr:col>34</xdr:col>
      <xdr:colOff>105239</xdr:colOff>
      <xdr:row>414</xdr:row>
      <xdr:rowOff>152275</xdr:rowOff>
    </xdr:to>
    <xdr:sp macro="" textlink="">
      <xdr:nvSpPr>
        <xdr:cNvPr id="8" name="角丸四角形 146">
          <a:extLst>
            <a:ext uri="{FF2B5EF4-FFF2-40B4-BE49-F238E27FC236}">
              <a16:creationId xmlns:a16="http://schemas.microsoft.com/office/drawing/2014/main" id="{694EADC3-6837-408B-9ED9-1CCAB44EC93E}"/>
            </a:ext>
          </a:extLst>
        </xdr:cNvPr>
        <xdr:cNvSpPr/>
      </xdr:nvSpPr>
      <xdr:spPr>
        <a:xfrm>
          <a:off x="1933697" y="90090447"/>
          <a:ext cx="3593465" cy="1144274"/>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lnSpc>
              <a:spcPts val="13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様式２の３，４　作成資料の内容を転記</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300"/>
            </a:lnSpc>
          </a:pP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mn-ea"/>
              <a:cs typeface="+mn-cs"/>
            </a:rPr>
            <a:t>　障害特性等に配慮した適切な業務配置　など</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7620</xdr:colOff>
      <xdr:row>544</xdr:row>
      <xdr:rowOff>7620</xdr:rowOff>
    </xdr:from>
    <xdr:to>
      <xdr:col>35</xdr:col>
      <xdr:colOff>69428</xdr:colOff>
      <xdr:row>547</xdr:row>
      <xdr:rowOff>71120</xdr:rowOff>
    </xdr:to>
    <xdr:sp macro="" textlink="">
      <xdr:nvSpPr>
        <xdr:cNvPr id="9" name="角丸四角形 168">
          <a:extLst>
            <a:ext uri="{FF2B5EF4-FFF2-40B4-BE49-F238E27FC236}">
              <a16:creationId xmlns:a16="http://schemas.microsoft.com/office/drawing/2014/main" id="{C7634412-8B48-4837-BF1D-1972F9DBC27F}"/>
            </a:ext>
          </a:extLst>
        </xdr:cNvPr>
        <xdr:cNvSpPr/>
      </xdr:nvSpPr>
      <xdr:spPr>
        <a:xfrm>
          <a:off x="2087880" y="122971560"/>
          <a:ext cx="3620348" cy="1206500"/>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j-ea"/>
              <a:ea typeface="+mj-ea"/>
              <a:cs typeface="+mn-cs"/>
            </a:rPr>
            <a:t>　</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様式２の</a:t>
          </a:r>
          <a:r>
            <a:rPr kumimoji="1"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４　作成資料の内容を転記</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講習会・研修等によるデジタル人材の育成</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ICT</a:t>
          </a: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等の先進的技術の導入　　　　　　　　など</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92766</xdr:colOff>
      <xdr:row>585</xdr:row>
      <xdr:rowOff>26504</xdr:rowOff>
    </xdr:from>
    <xdr:to>
      <xdr:col>34</xdr:col>
      <xdr:colOff>106018</xdr:colOff>
      <xdr:row>588</xdr:row>
      <xdr:rowOff>90004</xdr:rowOff>
    </xdr:to>
    <xdr:sp macro="" textlink="">
      <xdr:nvSpPr>
        <xdr:cNvPr id="10" name="角丸四角形 168">
          <a:extLst>
            <a:ext uri="{FF2B5EF4-FFF2-40B4-BE49-F238E27FC236}">
              <a16:creationId xmlns:a16="http://schemas.microsoft.com/office/drawing/2014/main" id="{9169A788-BA17-4101-BAD5-1050DEF8D85D}"/>
            </a:ext>
          </a:extLst>
        </xdr:cNvPr>
        <xdr:cNvSpPr/>
      </xdr:nvSpPr>
      <xdr:spPr>
        <a:xfrm>
          <a:off x="1842053" y="136437756"/>
          <a:ext cx="3710608" cy="1216439"/>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j-ea"/>
              <a:ea typeface="+mj-ea"/>
              <a:cs typeface="+mn-cs"/>
            </a:rPr>
            <a:t>　</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様式２の</a:t>
          </a:r>
          <a:r>
            <a:rPr kumimoji="1"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４　作成資料の内容を転記</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3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他経営体との連携による施業の拡大</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a:lnSpc>
              <a:spcPts val="1200"/>
            </a:lnSpc>
          </a:pPr>
          <a:r>
            <a:rPr kumimoji="1" lang="ja-JP" altLang="en-US" sz="1200" b="1" i="0" u="none" strike="noStrike">
              <a:solidFill>
                <a:sysClr val="windowText" lastClr="000000"/>
              </a:solidFill>
              <a:effectLst/>
              <a:latin typeface="ＭＳ Ｐゴシック" panose="020B0600070205080204" pitchFamily="50" charset="-128"/>
              <a:ea typeface="+mn-ea"/>
              <a:cs typeface="+mn-cs"/>
            </a:rPr>
            <a:t>  仕事量に関する情報の共有</a:t>
          </a:r>
          <a:endParaRPr kumimoji="1" lang="en-US" altLang="ja-JP" sz="1200" b="1" i="0" u="none" strike="noStrike">
            <a:solidFill>
              <a:sysClr val="windowText" lastClr="000000"/>
            </a:solidFill>
            <a:effectLst/>
            <a:latin typeface="ＭＳ Ｐゴシック" panose="020B0600070205080204" pitchFamily="50" charset="-128"/>
            <a:ea typeface="+mn-ea"/>
            <a:cs typeface="+mn-cs"/>
          </a:endParaRPr>
        </a:p>
        <a:p>
          <a:pPr algn="l">
            <a:lnSpc>
              <a:spcPts val="1200"/>
            </a:lnSpc>
          </a:pPr>
          <a:r>
            <a:rPr kumimoji="1" lang="en-US" altLang="ja-JP" sz="1200" b="1" i="0" u="none" strike="noStrike">
              <a:solidFill>
                <a:sysClr val="windowText" lastClr="000000"/>
              </a:solidFill>
              <a:effectLst/>
              <a:latin typeface="ＭＳ Ｐゴシック" panose="020B0600070205080204" pitchFamily="50" charset="-128"/>
              <a:ea typeface="+mn-ea"/>
              <a:cs typeface="+mn-cs"/>
            </a:rPr>
            <a:t>                                                       </a:t>
          </a:r>
          <a:r>
            <a:rPr kumimoji="1" lang="ja-JP" altLang="en-US" sz="1200" b="1" i="0" u="none" strike="noStrike">
              <a:solidFill>
                <a:sysClr val="windowText" lastClr="000000"/>
              </a:solidFill>
              <a:effectLst/>
              <a:latin typeface="ＭＳ Ｐゴシック" panose="020B0600070205080204" pitchFamily="50" charset="-128"/>
              <a:ea typeface="+mn-ea"/>
              <a:cs typeface="+mn-cs"/>
            </a:rPr>
            <a:t>など</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0</xdr:colOff>
      <xdr:row>172</xdr:row>
      <xdr:rowOff>81280</xdr:rowOff>
    </xdr:from>
    <xdr:to>
      <xdr:col>32</xdr:col>
      <xdr:colOff>158114</xdr:colOff>
      <xdr:row>175</xdr:row>
      <xdr:rowOff>76200</xdr:rowOff>
    </xdr:to>
    <xdr:sp macro="" textlink="">
      <xdr:nvSpPr>
        <xdr:cNvPr id="4" name="角丸四角形 3">
          <a:extLst>
            <a:ext uri="{FF2B5EF4-FFF2-40B4-BE49-F238E27FC236}">
              <a16:creationId xmlns:a16="http://schemas.microsoft.com/office/drawing/2014/main" id="{00000000-0008-0000-0300-000004000000}"/>
            </a:ext>
          </a:extLst>
        </xdr:cNvPr>
        <xdr:cNvSpPr/>
      </xdr:nvSpPr>
      <xdr:spPr>
        <a:xfrm>
          <a:off x="3040380" y="35468560"/>
          <a:ext cx="2238374" cy="566420"/>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200"/>
            </a:lnSpc>
          </a:pP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※P5</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の上記以外の林業及び</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林業関係その他をすべて記入</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49530</xdr:colOff>
      <xdr:row>1</xdr:row>
      <xdr:rowOff>76199</xdr:rowOff>
    </xdr:from>
    <xdr:to>
      <xdr:col>32</xdr:col>
      <xdr:colOff>89529</xdr:colOff>
      <xdr:row>4</xdr:row>
      <xdr:rowOff>19050</xdr:rowOff>
    </xdr:to>
    <xdr:sp macro="" textlink="">
      <xdr:nvSpPr>
        <xdr:cNvPr id="12" name="角丸四角形 11">
          <a:extLst>
            <a:ext uri="{FF2B5EF4-FFF2-40B4-BE49-F238E27FC236}">
              <a16:creationId xmlns:a16="http://schemas.microsoft.com/office/drawing/2014/main" id="{00000000-0008-0000-0300-00000C000000}"/>
            </a:ext>
          </a:extLst>
        </xdr:cNvPr>
        <xdr:cNvSpPr/>
      </xdr:nvSpPr>
      <xdr:spPr>
        <a:xfrm>
          <a:off x="3133725" y="266699"/>
          <a:ext cx="2762250" cy="514351"/>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b" anchorCtr="0" forceAA="0" compatLnSpc="1">
          <a:prstTxWarp prst="textNoShape">
            <a:avLst/>
          </a:prstTxWarp>
          <a:noAutofit/>
        </a:bodyP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en-US" sz="1200" b="0" i="0" u="none" strike="noStrike">
              <a:solidFill>
                <a:sysClr val="windowText" lastClr="000000"/>
              </a:solidFill>
              <a:effectLst/>
              <a:latin typeface="+mj-ea"/>
              <a:ea typeface="+mj-ea"/>
              <a:cs typeface="+mn-cs"/>
            </a:rPr>
            <a:t>　</a:t>
          </a:r>
          <a:r>
            <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1">
              <a:solidFill>
                <a:sysClr val="windowText" lastClr="000000"/>
              </a:solidFill>
              <a:effectLst/>
              <a:latin typeface="ＭＳ Ｐゴシック" panose="020B0600070205080204" pitchFamily="50" charset="-128"/>
              <a:ea typeface="ＭＳ Ｐゴシック" panose="020B0600070205080204" pitchFamily="50" charset="-128"/>
              <a:cs typeface="+mn-cs"/>
            </a:rPr>
            <a:t>決算期古い順に左から記載　</a:t>
          </a:r>
          <a:endParaRPr kumimoji="1" lang="en-US" altLang="ja-JP" sz="1200" b="1">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資産　　＝　負債　＋　資本</a:t>
          </a:r>
          <a:endParaRPr kumimoji="1" lang="en-US" altLang="ja-JP" sz="14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xdr:col>
      <xdr:colOff>80012</xdr:colOff>
      <xdr:row>18</xdr:row>
      <xdr:rowOff>48683</xdr:rowOff>
    </xdr:from>
    <xdr:to>
      <xdr:col>22</xdr:col>
      <xdr:colOff>55877</xdr:colOff>
      <xdr:row>20</xdr:row>
      <xdr:rowOff>6349</xdr:rowOff>
    </xdr:to>
    <xdr:sp macro="" textlink="">
      <xdr:nvSpPr>
        <xdr:cNvPr id="15" name="角丸四角形 14">
          <a:extLst>
            <a:ext uri="{FF2B5EF4-FFF2-40B4-BE49-F238E27FC236}">
              <a16:creationId xmlns:a16="http://schemas.microsoft.com/office/drawing/2014/main" id="{00000000-0008-0000-0300-00000F000000}"/>
            </a:ext>
          </a:extLst>
        </xdr:cNvPr>
        <xdr:cNvSpPr/>
      </xdr:nvSpPr>
      <xdr:spPr>
        <a:xfrm>
          <a:off x="457202" y="3477683"/>
          <a:ext cx="3587748" cy="338666"/>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費用＝売上原価＋費用＋一般管理費＋営業外費用</a:t>
          </a:r>
          <a:endPar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71756</xdr:colOff>
      <xdr:row>17</xdr:row>
      <xdr:rowOff>0</xdr:rowOff>
    </xdr:from>
    <xdr:to>
      <xdr:col>12</xdr:col>
      <xdr:colOff>112237</xdr:colOff>
      <xdr:row>18</xdr:row>
      <xdr:rowOff>48683</xdr:rowOff>
    </xdr:to>
    <xdr:cxnSp macro="">
      <xdr:nvCxnSpPr>
        <xdr:cNvPr id="17" name="直線矢印コネクタ 16">
          <a:extLst>
            <a:ext uri="{FF2B5EF4-FFF2-40B4-BE49-F238E27FC236}">
              <a16:creationId xmlns:a16="http://schemas.microsoft.com/office/drawing/2014/main" id="{00000000-0008-0000-0300-000011000000}"/>
            </a:ext>
          </a:extLst>
        </xdr:cNvPr>
        <xdr:cNvCxnSpPr>
          <a:stCxn id="15" idx="0"/>
        </xdr:cNvCxnSpPr>
      </xdr:nvCxnSpPr>
      <xdr:spPr>
        <a:xfrm flipV="1">
          <a:off x="2251076" y="3238500"/>
          <a:ext cx="53974" cy="2391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112607</xdr:colOff>
      <xdr:row>18</xdr:row>
      <xdr:rowOff>77258</xdr:rowOff>
    </xdr:from>
    <xdr:to>
      <xdr:col>38</xdr:col>
      <xdr:colOff>11416</xdr:colOff>
      <xdr:row>20</xdr:row>
      <xdr:rowOff>34924</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4297892" y="3506258"/>
          <a:ext cx="2598208" cy="338666"/>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収益　＝　売上高＋営業外収益</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152506</xdr:colOff>
      <xdr:row>16</xdr:row>
      <xdr:rowOff>161925</xdr:rowOff>
    </xdr:from>
    <xdr:to>
      <xdr:col>31</xdr:col>
      <xdr:colOff>20955</xdr:colOff>
      <xdr:row>18</xdr:row>
      <xdr:rowOff>77258</xdr:rowOff>
    </xdr:to>
    <xdr:cxnSp macro="">
      <xdr:nvCxnSpPr>
        <xdr:cNvPr id="19" name="直線矢印コネクタ 18">
          <a:extLst>
            <a:ext uri="{FF2B5EF4-FFF2-40B4-BE49-F238E27FC236}">
              <a16:creationId xmlns:a16="http://schemas.microsoft.com/office/drawing/2014/main" id="{00000000-0008-0000-0300-000013000000}"/>
            </a:ext>
          </a:extLst>
        </xdr:cNvPr>
        <xdr:cNvCxnSpPr>
          <a:stCxn id="18" idx="0"/>
        </xdr:cNvCxnSpPr>
      </xdr:nvCxnSpPr>
      <xdr:spPr>
        <a:xfrm flipV="1">
          <a:off x="5596996" y="3209925"/>
          <a:ext cx="41804" cy="29633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16721</xdr:colOff>
      <xdr:row>20</xdr:row>
      <xdr:rowOff>117474</xdr:rowOff>
    </xdr:from>
    <xdr:to>
      <xdr:col>34</xdr:col>
      <xdr:colOff>68580</xdr:colOff>
      <xdr:row>22</xdr:row>
      <xdr:rowOff>47625</xdr:rowOff>
    </xdr:to>
    <xdr:sp macro="" textlink="">
      <xdr:nvSpPr>
        <xdr:cNvPr id="23" name="角丸四角形 22">
          <a:extLst>
            <a:ext uri="{FF2B5EF4-FFF2-40B4-BE49-F238E27FC236}">
              <a16:creationId xmlns:a16="http://schemas.microsoft.com/office/drawing/2014/main" id="{00000000-0008-0000-0300-000017000000}"/>
            </a:ext>
          </a:extLst>
        </xdr:cNvPr>
        <xdr:cNvSpPr/>
      </xdr:nvSpPr>
      <xdr:spPr>
        <a:xfrm>
          <a:off x="2377016" y="3927474"/>
          <a:ext cx="3852334" cy="311151"/>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年齢階は、</a:t>
          </a: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R8.4.1 </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時点とする。</a:t>
          </a: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事務職は含めない</a:t>
          </a: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xdr:col>
      <xdr:colOff>7621</xdr:colOff>
      <xdr:row>33</xdr:row>
      <xdr:rowOff>10584</xdr:rowOff>
    </xdr:from>
    <xdr:to>
      <xdr:col>20</xdr:col>
      <xdr:colOff>54837</xdr:colOff>
      <xdr:row>34</xdr:row>
      <xdr:rowOff>158750</xdr:rowOff>
    </xdr:to>
    <xdr:sp macro="" textlink="">
      <xdr:nvSpPr>
        <xdr:cNvPr id="16" name="角丸四角形 15">
          <a:extLst>
            <a:ext uri="{FF2B5EF4-FFF2-40B4-BE49-F238E27FC236}">
              <a16:creationId xmlns:a16="http://schemas.microsoft.com/office/drawing/2014/main" id="{00000000-0008-0000-0300-000010000000}"/>
            </a:ext>
          </a:extLst>
        </xdr:cNvPr>
        <xdr:cNvSpPr/>
      </xdr:nvSpPr>
      <xdr:spPr>
        <a:xfrm>
          <a:off x="487681" y="6525684"/>
          <a:ext cx="2767556" cy="338666"/>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合計が</a:t>
          </a: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P3</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の林業現場作業職員数と一致</a:t>
          </a:r>
          <a:endPar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62760</xdr:colOff>
      <xdr:row>29</xdr:row>
      <xdr:rowOff>171450</xdr:rowOff>
    </xdr:from>
    <xdr:to>
      <xdr:col>17</xdr:col>
      <xdr:colOff>49530</xdr:colOff>
      <xdr:row>33</xdr:row>
      <xdr:rowOff>10584</xdr:rowOff>
    </xdr:to>
    <xdr:cxnSp macro="">
      <xdr:nvCxnSpPr>
        <xdr:cNvPr id="20" name="直線矢印コネクタ 19">
          <a:extLst>
            <a:ext uri="{FF2B5EF4-FFF2-40B4-BE49-F238E27FC236}">
              <a16:creationId xmlns:a16="http://schemas.microsoft.com/office/drawing/2014/main" id="{00000000-0008-0000-0300-000014000000}"/>
            </a:ext>
          </a:extLst>
        </xdr:cNvPr>
        <xdr:cNvCxnSpPr/>
      </xdr:nvCxnSpPr>
      <xdr:spPr>
        <a:xfrm flipV="1">
          <a:off x="2423055" y="5886450"/>
          <a:ext cx="710670" cy="6392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144780</xdr:colOff>
      <xdr:row>33</xdr:row>
      <xdr:rowOff>0</xdr:rowOff>
    </xdr:from>
    <xdr:to>
      <xdr:col>38</xdr:col>
      <xdr:colOff>80006</xdr:colOff>
      <xdr:row>34</xdr:row>
      <xdr:rowOff>148166</xdr:rowOff>
    </xdr:to>
    <xdr:sp macro="" textlink="">
      <xdr:nvSpPr>
        <xdr:cNvPr id="21" name="角丸四角形 20">
          <a:extLst>
            <a:ext uri="{FF2B5EF4-FFF2-40B4-BE49-F238E27FC236}">
              <a16:creationId xmlns:a16="http://schemas.microsoft.com/office/drawing/2014/main" id="{00000000-0008-0000-0300-000015000000}"/>
            </a:ext>
          </a:extLst>
        </xdr:cNvPr>
        <xdr:cNvSpPr/>
      </xdr:nvSpPr>
      <xdr:spPr>
        <a:xfrm>
          <a:off x="3345180" y="6515100"/>
          <a:ext cx="2815586" cy="338666"/>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合計が</a:t>
          </a: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P3</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の作業職員の（うち通年）と一致</a:t>
          </a:r>
          <a:endPar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29</xdr:col>
      <xdr:colOff>112393</xdr:colOff>
      <xdr:row>29</xdr:row>
      <xdr:rowOff>152400</xdr:rowOff>
    </xdr:from>
    <xdr:to>
      <xdr:col>31</xdr:col>
      <xdr:colOff>76200</xdr:colOff>
      <xdr:row>33</xdr:row>
      <xdr:rowOff>0</xdr:rowOff>
    </xdr:to>
    <xdr:cxnSp macro="">
      <xdr:nvCxnSpPr>
        <xdr:cNvPr id="22" name="直線矢印コネクタ 21">
          <a:extLst>
            <a:ext uri="{FF2B5EF4-FFF2-40B4-BE49-F238E27FC236}">
              <a16:creationId xmlns:a16="http://schemas.microsoft.com/office/drawing/2014/main" id="{00000000-0008-0000-0300-000016000000}"/>
            </a:ext>
          </a:extLst>
        </xdr:cNvPr>
        <xdr:cNvCxnSpPr>
          <a:stCxn id="21" idx="0"/>
        </xdr:cNvCxnSpPr>
      </xdr:nvCxnSpPr>
      <xdr:spPr>
        <a:xfrm flipV="1">
          <a:off x="4752973" y="5867400"/>
          <a:ext cx="283847" cy="6477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141393</xdr:colOff>
      <xdr:row>45</xdr:row>
      <xdr:rowOff>57150</xdr:rowOff>
    </xdr:from>
    <xdr:to>
      <xdr:col>38</xdr:col>
      <xdr:colOff>112630</xdr:colOff>
      <xdr:row>48</xdr:row>
      <xdr:rowOff>123825</xdr:rowOff>
    </xdr:to>
    <xdr:sp macro="" textlink="">
      <xdr:nvSpPr>
        <xdr:cNvPr id="27" name="角丸四角形 26">
          <a:extLst>
            <a:ext uri="{FF2B5EF4-FFF2-40B4-BE49-F238E27FC236}">
              <a16:creationId xmlns:a16="http://schemas.microsoft.com/office/drawing/2014/main" id="{00000000-0008-0000-0300-00001B000000}"/>
            </a:ext>
          </a:extLst>
        </xdr:cNvPr>
        <xdr:cNvSpPr/>
      </xdr:nvSpPr>
      <xdr:spPr>
        <a:xfrm>
          <a:off x="4681008" y="8972550"/>
          <a:ext cx="2331510" cy="638175"/>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ts val="1100"/>
            </a:lnSpc>
            <a:spcBef>
              <a:spcPts val="0"/>
            </a:spcBef>
            <a:spcAft>
              <a:spcPts val="0"/>
            </a:spcAft>
            <a:buClrTx/>
            <a:buSzTx/>
            <a:buFontTx/>
            <a:buNone/>
            <a:tabLst/>
            <a:defRPr/>
          </a:pPr>
          <a:r>
            <a:rPr kumimoji="1" lang="en-US" altLang="ja-JP" sz="105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事務職員を含めて記入</a:t>
          </a:r>
          <a:endParaRPr kumimoji="1" lang="en-US" altLang="ja-JP" sz="105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en-US" altLang="ja-JP" sz="105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※P3</a:t>
          </a:r>
          <a:r>
            <a:rPr kumimoji="1" lang="ja-JP" altLang="en-US" sz="105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の事務員含めた合計と一致</a:t>
          </a:r>
          <a:endParaRPr kumimoji="1" lang="en-US" altLang="ja-JP" sz="105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9843</xdr:colOff>
      <xdr:row>42</xdr:row>
      <xdr:rowOff>180975</xdr:rowOff>
    </xdr:from>
    <xdr:to>
      <xdr:col>33</xdr:col>
      <xdr:colOff>137018</xdr:colOff>
      <xdr:row>45</xdr:row>
      <xdr:rowOff>47626</xdr:rowOff>
    </xdr:to>
    <xdr:cxnSp macro="">
      <xdr:nvCxnSpPr>
        <xdr:cNvPr id="28" name="直線矢印コネクタ 27">
          <a:extLst>
            <a:ext uri="{FF2B5EF4-FFF2-40B4-BE49-F238E27FC236}">
              <a16:creationId xmlns:a16="http://schemas.microsoft.com/office/drawing/2014/main" id="{00000000-0008-0000-0300-00001C000000}"/>
            </a:ext>
          </a:extLst>
        </xdr:cNvPr>
        <xdr:cNvCxnSpPr/>
      </xdr:nvCxnSpPr>
      <xdr:spPr>
        <a:xfrm flipV="1">
          <a:off x="5808663" y="8486775"/>
          <a:ext cx="315912" cy="4762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80010</xdr:colOff>
      <xdr:row>57</xdr:row>
      <xdr:rowOff>21166</xdr:rowOff>
    </xdr:from>
    <xdr:to>
      <xdr:col>31</xdr:col>
      <xdr:colOff>66506</xdr:colOff>
      <xdr:row>57</xdr:row>
      <xdr:rowOff>352307</xdr:rowOff>
    </xdr:to>
    <xdr:sp macro="" textlink="">
      <xdr:nvSpPr>
        <xdr:cNvPr id="36" name="円/楕円 35">
          <a:extLst>
            <a:ext uri="{FF2B5EF4-FFF2-40B4-BE49-F238E27FC236}">
              <a16:creationId xmlns:a16="http://schemas.microsoft.com/office/drawing/2014/main" id="{00000000-0008-0000-0300-000024000000}"/>
            </a:ext>
          </a:extLst>
        </xdr:cNvPr>
        <xdr:cNvSpPr/>
      </xdr:nvSpPr>
      <xdr:spPr>
        <a:xfrm>
          <a:off x="5312833" y="12213166"/>
          <a:ext cx="338667" cy="338667"/>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77047</xdr:colOff>
      <xdr:row>74</xdr:row>
      <xdr:rowOff>161714</xdr:rowOff>
    </xdr:from>
    <xdr:to>
      <xdr:col>35</xdr:col>
      <xdr:colOff>101175</xdr:colOff>
      <xdr:row>79</xdr:row>
      <xdr:rowOff>31819</xdr:rowOff>
    </xdr:to>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624417" y="16975667"/>
          <a:ext cx="5789083" cy="8149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Ｐ明朝" panose="02020600040205080304" pitchFamily="18" charset="-128"/>
              <a:ea typeface="ＭＳ Ｐ明朝" panose="02020600040205080304" pitchFamily="18" charset="-128"/>
            </a:rPr>
            <a:t>1</a:t>
          </a:r>
          <a:r>
            <a:rPr kumimoji="1" lang="ja-JP" altLang="en-US" sz="1100">
              <a:latin typeface="ＭＳ Ｐ明朝" panose="02020600040205080304" pitchFamily="18" charset="-128"/>
              <a:ea typeface="ＭＳ Ｐ明朝" panose="02020600040205080304" pitchFamily="18" charset="-128"/>
            </a:rPr>
            <a:t>　直前の事業年度の実績について記載すること。</a:t>
          </a:r>
          <a:endParaRPr kumimoji="1" lang="en-US" altLang="ja-JP" sz="1100">
            <a:latin typeface="ＭＳ Ｐ明朝" panose="02020600040205080304" pitchFamily="18" charset="-128"/>
            <a:ea typeface="ＭＳ Ｐ明朝" panose="02020600040205080304" pitchFamily="18" charset="-128"/>
          </a:endParaRPr>
        </a:p>
        <a:p>
          <a:pPr>
            <a:lnSpc>
              <a:spcPts val="1300"/>
            </a:lnSpc>
          </a:pPr>
          <a:r>
            <a:rPr kumimoji="1" lang="en-US" altLang="ja-JP" sz="1100">
              <a:latin typeface="ＭＳ Ｐ明朝" panose="02020600040205080304" pitchFamily="18" charset="-128"/>
              <a:ea typeface="ＭＳ Ｐ明朝" panose="02020600040205080304" pitchFamily="18" charset="-128"/>
            </a:rPr>
            <a:t>2</a:t>
          </a:r>
          <a:r>
            <a:rPr kumimoji="1" lang="ja-JP" altLang="en-US" sz="1100">
              <a:latin typeface="ＭＳ Ｐ明朝" panose="02020600040205080304" pitchFamily="18" charset="-128"/>
              <a:ea typeface="ＭＳ Ｐ明朝" panose="02020600040205080304" pitchFamily="18" charset="-128"/>
            </a:rPr>
            <a:t>　項目ごとに実施の有無について「有」又は「無」と記載すること。</a:t>
          </a:r>
          <a:endParaRPr kumimoji="1" lang="en-US" altLang="ja-JP" sz="1100">
            <a:latin typeface="ＭＳ Ｐ明朝" panose="02020600040205080304" pitchFamily="18" charset="-128"/>
            <a:ea typeface="ＭＳ Ｐ明朝" panose="02020600040205080304" pitchFamily="18" charset="-128"/>
          </a:endParaRPr>
        </a:p>
        <a:p>
          <a:pPr>
            <a:lnSpc>
              <a:spcPts val="1300"/>
            </a:lnSpc>
          </a:pPr>
          <a:r>
            <a:rPr kumimoji="1" lang="en-US" altLang="ja-JP" sz="1100">
              <a:latin typeface="ＭＳ Ｐ明朝" panose="02020600040205080304" pitchFamily="18" charset="-128"/>
              <a:ea typeface="ＭＳ Ｐ明朝" panose="02020600040205080304" pitchFamily="18" charset="-128"/>
            </a:rPr>
            <a:t>3</a:t>
          </a:r>
          <a:r>
            <a:rPr kumimoji="1" lang="ja-JP" altLang="en-US" sz="1100">
              <a:latin typeface="ＭＳ Ｐ明朝" panose="02020600040205080304" pitchFamily="18" charset="-128"/>
              <a:ea typeface="ＭＳ Ｐ明朝" panose="02020600040205080304" pitchFamily="18" charset="-128"/>
            </a:rPr>
            <a:t>　「無」の場合は、その理由を備考欄に記載すること。</a:t>
          </a:r>
        </a:p>
      </xdr:txBody>
    </xdr:sp>
    <xdr:clientData/>
  </xdr:twoCellAnchor>
  <xdr:twoCellAnchor>
    <xdr:from>
      <xdr:col>23</xdr:col>
      <xdr:colOff>154095</xdr:colOff>
      <xdr:row>71</xdr:row>
      <xdr:rowOff>84668</xdr:rowOff>
    </xdr:from>
    <xdr:to>
      <xdr:col>37</xdr:col>
      <xdr:colOff>111747</xdr:colOff>
      <xdr:row>75</xdr:row>
      <xdr:rowOff>31752</xdr:rowOff>
    </xdr:to>
    <xdr:sp macro="" textlink="">
      <xdr:nvSpPr>
        <xdr:cNvPr id="37" name="角丸四角形 36">
          <a:extLst>
            <a:ext uri="{FF2B5EF4-FFF2-40B4-BE49-F238E27FC236}">
              <a16:creationId xmlns:a16="http://schemas.microsoft.com/office/drawing/2014/main" id="{00000000-0008-0000-0300-000025000000}"/>
            </a:ext>
          </a:extLst>
        </xdr:cNvPr>
        <xdr:cNvSpPr/>
      </xdr:nvSpPr>
      <xdr:spPr>
        <a:xfrm>
          <a:off x="4307418" y="16224251"/>
          <a:ext cx="2476498" cy="804334"/>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ts val="1100"/>
            </a:lnSpc>
            <a:spcBef>
              <a:spcPts val="0"/>
            </a:spcBef>
            <a:spcAft>
              <a:spcPts val="0"/>
            </a:spcAft>
            <a:buClrTx/>
            <a:buSzTx/>
            <a:buFontTx/>
            <a:buNone/>
            <a:tabLst/>
            <a:defRPr/>
          </a:pPr>
          <a:r>
            <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事業主は常時雇用する労働者に年一回健康診断を行わなければならない。（労働安全衛生法）</a:t>
          </a:r>
          <a:endParaRPr kumimoji="1" lang="en-US" altLang="ja-JP" sz="11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80010</xdr:colOff>
      <xdr:row>95</xdr:row>
      <xdr:rowOff>114300</xdr:rowOff>
    </xdr:from>
    <xdr:to>
      <xdr:col>29</xdr:col>
      <xdr:colOff>114300</xdr:colOff>
      <xdr:row>101</xdr:row>
      <xdr:rowOff>15240</xdr:rowOff>
    </xdr:to>
    <xdr:sp macro="" textlink="">
      <xdr:nvSpPr>
        <xdr:cNvPr id="45" name="角丸四角形 44">
          <a:extLst>
            <a:ext uri="{FF2B5EF4-FFF2-40B4-BE49-F238E27FC236}">
              <a16:creationId xmlns:a16="http://schemas.microsoft.com/office/drawing/2014/main" id="{00000000-0008-0000-0300-00002D000000}"/>
            </a:ext>
          </a:extLst>
        </xdr:cNvPr>
        <xdr:cNvSpPr/>
      </xdr:nvSpPr>
      <xdr:spPr>
        <a:xfrm>
          <a:off x="2000250" y="20833080"/>
          <a:ext cx="2754630" cy="1043940"/>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ts val="1000"/>
            </a:lnSpc>
            <a:spcBef>
              <a:spcPts val="0"/>
            </a:spcBef>
            <a:spcAft>
              <a:spcPts val="0"/>
            </a:spcAft>
            <a:buClrTx/>
            <a:buSzTx/>
            <a:buFontTx/>
            <a:buNone/>
            <a:tabLst/>
            <a:defRPr/>
          </a:pPr>
          <a:r>
            <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※P2</a:t>
          </a: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の１　概要の</a:t>
          </a:r>
          <a:r>
            <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取扱実績の</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ts val="1000"/>
            </a:lnSpc>
            <a:spcBef>
              <a:spcPts val="0"/>
            </a:spcBef>
            <a:spcAft>
              <a:spcPts val="0"/>
            </a:spcAft>
            <a:buClrTx/>
            <a:buSzTx/>
            <a:buFontTx/>
            <a:buNone/>
            <a:tabLst/>
            <a:defRPr/>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ts val="1000"/>
            </a:lnSpc>
            <a:spcBef>
              <a:spcPts val="0"/>
            </a:spcBef>
            <a:spcAft>
              <a:spcPts val="0"/>
            </a:spcAft>
            <a:buClrTx/>
            <a:buSzTx/>
            <a:buFontTx/>
            <a:buNone/>
            <a:tabLst/>
            <a:defRPr/>
          </a:pP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素材生産量合計と一致</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ts val="1000"/>
            </a:lnSpc>
            <a:spcBef>
              <a:spcPts val="0"/>
            </a:spcBef>
            <a:spcAft>
              <a:spcPts val="0"/>
            </a:spcAft>
            <a:buClrTx/>
            <a:buSzTx/>
            <a:buFontTx/>
            <a:buNone/>
            <a:tabLst/>
            <a:defRPr/>
          </a:pP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※P5</a:t>
          </a:r>
          <a:r>
            <a:rPr kumimoji="1" lang="ja-JP" altLang="en-US"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の素材生産事業量と一致</a:t>
          </a:r>
          <a:endParaRPr kumimoji="1" lang="en-US" altLang="ja-JP" sz="12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21</xdr:col>
      <xdr:colOff>17145</xdr:colOff>
      <xdr:row>101</xdr:row>
      <xdr:rowOff>15240</xdr:rowOff>
    </xdr:from>
    <xdr:to>
      <xdr:col>26</xdr:col>
      <xdr:colOff>77016</xdr:colOff>
      <xdr:row>105</xdr:row>
      <xdr:rowOff>42334</xdr:rowOff>
    </xdr:to>
    <xdr:cxnSp macro="">
      <xdr:nvCxnSpPr>
        <xdr:cNvPr id="47" name="直線矢印コネクタ 46">
          <a:extLst>
            <a:ext uri="{FF2B5EF4-FFF2-40B4-BE49-F238E27FC236}">
              <a16:creationId xmlns:a16="http://schemas.microsoft.com/office/drawing/2014/main" id="{00000000-0008-0000-0300-00002F000000}"/>
            </a:ext>
          </a:extLst>
        </xdr:cNvPr>
        <xdr:cNvCxnSpPr>
          <a:stCxn id="45" idx="2"/>
        </xdr:cNvCxnSpPr>
      </xdr:nvCxnSpPr>
      <xdr:spPr>
        <a:xfrm>
          <a:off x="3377565" y="21877020"/>
          <a:ext cx="859971" cy="78909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77046</xdr:colOff>
      <xdr:row>89</xdr:row>
      <xdr:rowOff>42333</xdr:rowOff>
    </xdr:from>
    <xdr:to>
      <xdr:col>27</xdr:col>
      <xdr:colOff>137163</xdr:colOff>
      <xdr:row>91</xdr:row>
      <xdr:rowOff>84667</xdr:rowOff>
    </xdr:to>
    <xdr:sp macro="" textlink="">
      <xdr:nvSpPr>
        <xdr:cNvPr id="48" name="角丸四角形 47">
          <a:extLst>
            <a:ext uri="{FF2B5EF4-FFF2-40B4-BE49-F238E27FC236}">
              <a16:creationId xmlns:a16="http://schemas.microsoft.com/office/drawing/2014/main" id="{00000000-0008-0000-0300-000030000000}"/>
            </a:ext>
          </a:extLst>
        </xdr:cNvPr>
        <xdr:cNvSpPr/>
      </xdr:nvSpPr>
      <xdr:spPr>
        <a:xfrm>
          <a:off x="2437341" y="19644783"/>
          <a:ext cx="2601384" cy="423334"/>
        </a:xfrm>
        <a:prstGeom prst="roundRect">
          <a:avLst>
            <a:gd name="adj" fmla="val 13769"/>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直近の事業年度の実績</a:t>
          </a:r>
          <a:endParaRPr kumimoji="1" lang="en-US" altLang="ja-JP" sz="1400" b="1"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17</xdr:col>
      <xdr:colOff>45720</xdr:colOff>
      <xdr:row>126</xdr:row>
      <xdr:rowOff>0</xdr:rowOff>
    </xdr:from>
    <xdr:to>
      <xdr:col>37</xdr:col>
      <xdr:colOff>78110</xdr:colOff>
      <xdr:row>132</xdr:row>
      <xdr:rowOff>9525</xdr:rowOff>
    </xdr:to>
    <xdr:sp macro="" textlink="">
      <xdr:nvSpPr>
        <xdr:cNvPr id="50" name="角丸四角形 49">
          <a:extLst>
            <a:ext uri="{FF2B5EF4-FFF2-40B4-BE49-F238E27FC236}">
              <a16:creationId xmlns:a16="http://schemas.microsoft.com/office/drawing/2014/main" id="{00000000-0008-0000-0300-000032000000}"/>
            </a:ext>
          </a:extLst>
        </xdr:cNvPr>
        <xdr:cNvSpPr/>
      </xdr:nvSpPr>
      <xdr:spPr>
        <a:xfrm>
          <a:off x="2766060" y="26624280"/>
          <a:ext cx="3232790" cy="1152525"/>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2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※P2</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の取扱実績（造林面積、保育面積）、</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P5</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の事業量の内容（作業種、売上高）と一致</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148591</xdr:colOff>
      <xdr:row>176</xdr:row>
      <xdr:rowOff>79374</xdr:rowOff>
    </xdr:from>
    <xdr:to>
      <xdr:col>32</xdr:col>
      <xdr:colOff>146666</xdr:colOff>
      <xdr:row>179</xdr:row>
      <xdr:rowOff>38099</xdr:rowOff>
    </xdr:to>
    <xdr:sp macro="" textlink="">
      <xdr:nvSpPr>
        <xdr:cNvPr id="29" name="角丸四角形 28">
          <a:extLst>
            <a:ext uri="{FF2B5EF4-FFF2-40B4-BE49-F238E27FC236}">
              <a16:creationId xmlns:a16="http://schemas.microsoft.com/office/drawing/2014/main" id="{00000000-0008-0000-0300-00001D000000}"/>
            </a:ext>
          </a:extLst>
        </xdr:cNvPr>
        <xdr:cNvSpPr/>
      </xdr:nvSpPr>
      <xdr:spPr>
        <a:xfrm>
          <a:off x="3429001" y="36255324"/>
          <a:ext cx="2524124" cy="530225"/>
        </a:xfrm>
        <a:prstGeom prst="roundRect">
          <a:avLst>
            <a:gd name="adj" fmla="val 8650"/>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林業以外の事業を記入</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5875">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1"/>
          </a:solidFill>
          <a:tailEnd type="arrow"/>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7"/>
  <sheetViews>
    <sheetView showGridLines="0" view="pageBreakPreview" zoomScale="85" zoomScaleNormal="100" zoomScaleSheetLayoutView="85" workbookViewId="0">
      <selection activeCell="H43" sqref="H43"/>
    </sheetView>
  </sheetViews>
  <sheetFormatPr defaultColWidth="9" defaultRowHeight="13.2" x14ac:dyDescent="0.2"/>
  <cols>
    <col min="1" max="1" width="6.109375" style="25" customWidth="1"/>
    <col min="2" max="7" width="9.88671875" style="25" customWidth="1"/>
    <col min="8" max="8" width="10" style="25" customWidth="1"/>
    <col min="9" max="9" width="7.44140625" style="25" customWidth="1"/>
    <col min="10" max="16384" width="9" style="25"/>
  </cols>
  <sheetData>
    <row r="1" spans="1:9" ht="19.2" x14ac:dyDescent="0.2">
      <c r="B1" s="28"/>
      <c r="C1" s="28"/>
      <c r="D1" s="28"/>
      <c r="E1" s="28"/>
      <c r="F1" s="28"/>
      <c r="G1" s="28"/>
      <c r="H1" s="28"/>
      <c r="I1" s="35"/>
    </row>
    <row r="2" spans="1:9" x14ac:dyDescent="0.2">
      <c r="A2" s="28"/>
      <c r="B2" s="28"/>
      <c r="C2" s="28"/>
      <c r="D2" s="28"/>
      <c r="E2" s="28"/>
      <c r="F2" s="28"/>
      <c r="G2" s="28"/>
      <c r="I2" s="28"/>
    </row>
    <row r="3" spans="1:9" x14ac:dyDescent="0.2">
      <c r="A3" s="28" t="s">
        <v>972</v>
      </c>
      <c r="B3" s="28"/>
      <c r="C3" s="28"/>
      <c r="D3" s="28"/>
      <c r="E3" s="28"/>
      <c r="F3" s="28"/>
      <c r="G3" s="28"/>
      <c r="H3" s="28"/>
      <c r="I3" s="28"/>
    </row>
    <row r="4" spans="1:9" x14ac:dyDescent="0.2">
      <c r="A4" s="28"/>
      <c r="B4" s="28"/>
      <c r="C4" s="28"/>
      <c r="D4" s="28"/>
      <c r="E4" s="28"/>
      <c r="F4" s="28"/>
      <c r="G4" s="28"/>
      <c r="H4" s="28"/>
      <c r="I4" s="28"/>
    </row>
    <row r="5" spans="1:9" x14ac:dyDescent="0.2">
      <c r="A5" s="28"/>
      <c r="B5" s="28"/>
      <c r="C5" s="28"/>
      <c r="D5" s="28"/>
      <c r="E5" s="28"/>
      <c r="F5" s="28"/>
      <c r="G5" s="28"/>
      <c r="H5" s="28"/>
      <c r="I5" s="28"/>
    </row>
    <row r="6" spans="1:9" x14ac:dyDescent="0.2">
      <c r="A6" s="28"/>
      <c r="B6" s="28"/>
      <c r="C6" s="28"/>
      <c r="D6" s="28"/>
      <c r="E6" s="28"/>
      <c r="F6" s="28"/>
      <c r="G6" s="28"/>
      <c r="H6" s="28"/>
      <c r="I6" s="28"/>
    </row>
    <row r="7" spans="1:9" x14ac:dyDescent="0.2">
      <c r="A7" s="28"/>
      <c r="B7" s="28"/>
      <c r="C7" s="28"/>
      <c r="D7" s="28"/>
      <c r="E7" s="28"/>
      <c r="F7" s="28"/>
      <c r="G7" s="28"/>
      <c r="H7" s="28"/>
      <c r="I7" s="28"/>
    </row>
    <row r="8" spans="1:9" x14ac:dyDescent="0.2">
      <c r="A8" s="28"/>
      <c r="B8" s="28"/>
      <c r="C8" s="28"/>
      <c r="D8" s="28"/>
      <c r="E8" s="28"/>
      <c r="F8" s="28"/>
      <c r="G8" s="28"/>
      <c r="H8" s="28"/>
      <c r="I8" s="28"/>
    </row>
    <row r="9" spans="1:9" x14ac:dyDescent="0.2">
      <c r="A9" s="28"/>
      <c r="B9" s="28"/>
      <c r="C9" s="28"/>
      <c r="D9" s="28"/>
      <c r="E9" s="28"/>
      <c r="F9" s="28"/>
      <c r="G9" s="28"/>
      <c r="H9" s="28"/>
      <c r="I9" s="28"/>
    </row>
    <row r="10" spans="1:9" x14ac:dyDescent="0.2">
      <c r="A10" s="28"/>
      <c r="B10" s="28"/>
      <c r="C10" s="28"/>
      <c r="D10" s="28"/>
      <c r="E10" s="28"/>
      <c r="F10" s="28"/>
      <c r="G10" s="28"/>
      <c r="H10" s="28"/>
      <c r="I10" s="28"/>
    </row>
    <row r="11" spans="1:9" x14ac:dyDescent="0.2">
      <c r="A11" s="28"/>
      <c r="B11" s="28"/>
      <c r="C11" s="28"/>
      <c r="D11" s="28"/>
      <c r="E11" s="28"/>
      <c r="F11" s="28"/>
      <c r="G11" s="28"/>
      <c r="H11" s="28"/>
      <c r="I11" s="28"/>
    </row>
    <row r="12" spans="1:9" ht="13.5" customHeight="1" x14ac:dyDescent="0.2">
      <c r="A12" s="29"/>
      <c r="B12" s="173" t="s">
        <v>976</v>
      </c>
      <c r="C12" s="173"/>
      <c r="D12" s="173"/>
      <c r="E12" s="173"/>
      <c r="F12" s="173"/>
      <c r="G12" s="173"/>
      <c r="H12" s="173"/>
      <c r="I12" s="30"/>
    </row>
    <row r="13" spans="1:9" x14ac:dyDescent="0.2">
      <c r="A13" s="31"/>
      <c r="B13" s="174"/>
      <c r="C13" s="174"/>
      <c r="D13" s="174"/>
      <c r="E13" s="174"/>
      <c r="F13" s="174"/>
      <c r="G13" s="174"/>
      <c r="H13" s="174"/>
      <c r="I13" s="32"/>
    </row>
    <row r="14" spans="1:9" x14ac:dyDescent="0.2">
      <c r="A14" s="31"/>
      <c r="B14" s="174"/>
      <c r="C14" s="174"/>
      <c r="D14" s="174"/>
      <c r="E14" s="174"/>
      <c r="F14" s="174"/>
      <c r="G14" s="174"/>
      <c r="H14" s="174"/>
      <c r="I14" s="32"/>
    </row>
    <row r="15" spans="1:9" x14ac:dyDescent="0.2">
      <c r="A15" s="33"/>
      <c r="B15" s="175"/>
      <c r="C15" s="175"/>
      <c r="D15" s="175"/>
      <c r="E15" s="175"/>
      <c r="F15" s="175"/>
      <c r="G15" s="175"/>
      <c r="H15" s="175"/>
      <c r="I15" s="34"/>
    </row>
    <row r="16" spans="1:9" x14ac:dyDescent="0.2">
      <c r="A16" s="28"/>
      <c r="B16" s="28"/>
      <c r="C16" s="28"/>
      <c r="D16" s="28"/>
      <c r="E16" s="28"/>
      <c r="F16" s="28"/>
      <c r="G16" s="28"/>
      <c r="H16" s="28"/>
      <c r="I16" s="28"/>
    </row>
    <row r="17" spans="1:9" x14ac:dyDescent="0.2">
      <c r="A17" s="28"/>
      <c r="B17" s="28"/>
      <c r="C17" s="28"/>
      <c r="D17" s="28"/>
      <c r="E17" s="28"/>
      <c r="F17" s="28"/>
      <c r="G17" s="28"/>
      <c r="H17" s="28"/>
      <c r="I17" s="28"/>
    </row>
    <row r="18" spans="1:9" x14ac:dyDescent="0.2">
      <c r="A18" s="28"/>
      <c r="B18" s="28"/>
      <c r="C18" s="28"/>
      <c r="D18" s="28"/>
      <c r="E18" s="28"/>
      <c r="F18" s="28"/>
      <c r="G18" s="28"/>
      <c r="H18" s="28"/>
      <c r="I18" s="28"/>
    </row>
    <row r="19" spans="1:9" x14ac:dyDescent="0.2">
      <c r="A19" s="28"/>
      <c r="B19" s="28"/>
      <c r="C19" s="28"/>
      <c r="D19" s="28"/>
      <c r="E19" s="28"/>
      <c r="F19" s="28"/>
      <c r="G19" s="28"/>
      <c r="H19" s="28"/>
      <c r="I19" s="28"/>
    </row>
    <row r="20" spans="1:9" x14ac:dyDescent="0.2">
      <c r="A20" s="28"/>
      <c r="B20" s="28"/>
      <c r="C20" s="28"/>
      <c r="D20" s="28"/>
      <c r="E20" s="28"/>
      <c r="F20" s="28"/>
      <c r="G20" s="28"/>
      <c r="H20" s="28"/>
      <c r="I20" s="28"/>
    </row>
    <row r="21" spans="1:9" x14ac:dyDescent="0.2">
      <c r="A21" s="28"/>
      <c r="B21" s="28"/>
      <c r="C21" s="28"/>
      <c r="D21" s="28"/>
      <c r="E21" s="28"/>
      <c r="F21" s="28"/>
      <c r="G21" s="28"/>
      <c r="H21" s="28"/>
      <c r="I21" s="28"/>
    </row>
    <row r="22" spans="1:9" x14ac:dyDescent="0.2">
      <c r="A22" s="28"/>
      <c r="B22" s="28"/>
      <c r="C22" s="28"/>
      <c r="D22" s="28"/>
      <c r="E22" s="28"/>
      <c r="F22" s="28"/>
      <c r="G22" s="28"/>
      <c r="H22" s="28"/>
      <c r="I22" s="28"/>
    </row>
    <row r="23" spans="1:9" x14ac:dyDescent="0.2">
      <c r="A23" s="28"/>
      <c r="B23" s="28"/>
      <c r="C23" s="28"/>
      <c r="D23" s="28"/>
      <c r="E23" s="28"/>
      <c r="F23" s="28"/>
      <c r="G23" s="28"/>
      <c r="H23" s="28"/>
      <c r="I23" s="28"/>
    </row>
    <row r="24" spans="1:9" x14ac:dyDescent="0.2">
      <c r="A24" s="28"/>
      <c r="B24" s="28"/>
      <c r="C24" s="28"/>
      <c r="D24" s="28"/>
      <c r="E24" s="28"/>
      <c r="F24" s="28"/>
      <c r="G24" s="28"/>
      <c r="H24" s="28"/>
      <c r="I24" s="28"/>
    </row>
    <row r="25" spans="1:9" x14ac:dyDescent="0.2">
      <c r="A25" s="28"/>
      <c r="B25" s="28"/>
      <c r="C25" s="28"/>
      <c r="D25" s="28"/>
      <c r="E25" s="28"/>
      <c r="F25" s="28"/>
      <c r="G25" s="28"/>
      <c r="H25" s="28"/>
      <c r="I25" s="28"/>
    </row>
    <row r="26" spans="1:9" x14ac:dyDescent="0.2">
      <c r="A26" s="28"/>
      <c r="B26" s="28"/>
      <c r="C26" s="28"/>
      <c r="D26" s="28"/>
      <c r="E26" s="28"/>
      <c r="F26" s="28"/>
      <c r="G26" s="28"/>
      <c r="H26" s="28"/>
      <c r="I26" s="28"/>
    </row>
    <row r="27" spans="1:9" x14ac:dyDescent="0.2">
      <c r="A27" s="28"/>
      <c r="B27" s="28"/>
      <c r="C27" s="28"/>
      <c r="D27" s="28"/>
      <c r="E27" s="28"/>
      <c r="F27" s="28"/>
      <c r="G27" s="28"/>
      <c r="H27" s="28"/>
      <c r="I27" s="28"/>
    </row>
    <row r="28" spans="1:9" x14ac:dyDescent="0.2">
      <c r="A28" s="28"/>
      <c r="B28" s="28"/>
      <c r="C28" s="28"/>
      <c r="D28" s="28"/>
      <c r="E28" s="28"/>
      <c r="F28" s="28"/>
      <c r="G28" s="28"/>
      <c r="H28" s="28"/>
      <c r="I28" s="28"/>
    </row>
    <row r="29" spans="1:9" x14ac:dyDescent="0.2">
      <c r="A29" s="28"/>
      <c r="B29" s="28"/>
      <c r="C29" s="28"/>
      <c r="D29" s="28"/>
      <c r="E29" s="28"/>
      <c r="F29" s="28"/>
      <c r="G29" s="28"/>
      <c r="H29" s="28"/>
      <c r="I29" s="28"/>
    </row>
    <row r="30" spans="1:9" x14ac:dyDescent="0.2">
      <c r="A30" s="28"/>
      <c r="B30" s="28"/>
      <c r="C30" s="28"/>
      <c r="D30" s="28"/>
      <c r="E30" s="28"/>
      <c r="F30" s="28"/>
      <c r="G30" s="28"/>
      <c r="H30" s="28"/>
      <c r="I30" s="28"/>
    </row>
    <row r="31" spans="1:9" x14ac:dyDescent="0.2">
      <c r="A31" s="28"/>
      <c r="B31" s="28"/>
      <c r="C31" s="28"/>
      <c r="D31" s="28"/>
      <c r="E31" s="28"/>
      <c r="F31" s="28"/>
      <c r="G31" s="28"/>
      <c r="H31" s="28"/>
      <c r="I31" s="28"/>
    </row>
    <row r="32" spans="1:9" x14ac:dyDescent="0.2">
      <c r="A32" s="28"/>
      <c r="B32" s="28"/>
      <c r="C32" s="28"/>
      <c r="D32" s="28"/>
      <c r="E32" s="28"/>
      <c r="F32" s="28"/>
      <c r="G32" s="28"/>
      <c r="H32" s="28"/>
      <c r="I32" s="28"/>
    </row>
    <row r="33" spans="1:9" x14ac:dyDescent="0.2">
      <c r="A33" s="28"/>
      <c r="B33" s="28"/>
      <c r="C33" s="28"/>
      <c r="D33" s="28"/>
      <c r="E33" s="28"/>
      <c r="F33" s="28"/>
      <c r="G33" s="28"/>
      <c r="H33" s="28"/>
      <c r="I33" s="28"/>
    </row>
    <row r="34" spans="1:9" x14ac:dyDescent="0.2">
      <c r="A34" s="28"/>
      <c r="B34" s="28"/>
      <c r="C34" s="28"/>
      <c r="D34" s="28"/>
      <c r="E34" s="28"/>
      <c r="F34" s="28"/>
      <c r="G34" s="28"/>
      <c r="H34" s="28"/>
      <c r="I34" s="28"/>
    </row>
    <row r="35" spans="1:9" x14ac:dyDescent="0.2">
      <c r="A35" s="28"/>
      <c r="B35" s="28"/>
      <c r="C35" s="28"/>
      <c r="D35" s="28"/>
      <c r="E35" s="28"/>
      <c r="F35" s="28"/>
      <c r="G35" s="28"/>
      <c r="H35" s="28"/>
      <c r="I35" s="28"/>
    </row>
    <row r="36" spans="1:9" x14ac:dyDescent="0.2">
      <c r="A36" s="28"/>
      <c r="B36" s="28"/>
      <c r="C36" s="28"/>
      <c r="D36" s="28"/>
      <c r="E36" s="28"/>
      <c r="F36" s="28"/>
      <c r="G36" s="28"/>
      <c r="H36" s="28"/>
      <c r="I36" s="28"/>
    </row>
    <row r="37" spans="1:9" x14ac:dyDescent="0.2">
      <c r="A37" s="28"/>
      <c r="B37" s="28"/>
      <c r="C37" s="28"/>
      <c r="D37" s="28"/>
      <c r="E37" s="28"/>
      <c r="F37" s="28"/>
      <c r="G37" s="28"/>
      <c r="H37" s="28"/>
      <c r="I37" s="28"/>
    </row>
    <row r="38" spans="1:9" x14ac:dyDescent="0.2">
      <c r="A38" s="28"/>
      <c r="B38" s="28"/>
      <c r="C38" s="28"/>
      <c r="D38" s="28"/>
      <c r="E38" s="28"/>
      <c r="F38" s="28"/>
      <c r="G38" s="28"/>
      <c r="H38" s="28"/>
      <c r="I38" s="28"/>
    </row>
    <row r="39" spans="1:9" x14ac:dyDescent="0.2">
      <c r="A39" s="28"/>
      <c r="B39" s="28"/>
      <c r="C39" s="28"/>
      <c r="D39" s="28"/>
      <c r="E39" s="28"/>
      <c r="F39" s="28"/>
      <c r="G39" s="28"/>
      <c r="H39" s="28"/>
      <c r="I39" s="28"/>
    </row>
    <row r="40" spans="1:9" x14ac:dyDescent="0.2">
      <c r="A40" s="28"/>
      <c r="B40" s="28"/>
      <c r="C40" s="28"/>
      <c r="D40" s="28"/>
      <c r="E40" s="28"/>
      <c r="F40" s="28"/>
      <c r="G40" s="28"/>
      <c r="H40" s="28"/>
      <c r="I40" s="28"/>
    </row>
    <row r="41" spans="1:9" x14ac:dyDescent="0.2">
      <c r="A41" s="28"/>
      <c r="B41" s="28"/>
      <c r="C41" s="28"/>
      <c r="D41" s="28"/>
      <c r="E41" s="28"/>
      <c r="F41" s="28"/>
      <c r="G41" s="28"/>
      <c r="H41" s="28"/>
      <c r="I41" s="28"/>
    </row>
    <row r="42" spans="1:9" x14ac:dyDescent="0.2">
      <c r="A42" s="28"/>
      <c r="B42" s="28"/>
      <c r="C42" s="28"/>
      <c r="D42" s="28"/>
      <c r="E42" s="28"/>
      <c r="F42" s="28"/>
      <c r="G42" s="28"/>
      <c r="H42" s="28"/>
      <c r="I42" s="28"/>
    </row>
    <row r="43" spans="1:9" x14ac:dyDescent="0.2">
      <c r="A43" s="28"/>
      <c r="B43" s="28"/>
      <c r="C43" s="28"/>
      <c r="D43" s="28"/>
      <c r="E43" s="28"/>
      <c r="F43" s="28"/>
      <c r="G43" s="28"/>
      <c r="H43" s="28"/>
      <c r="I43" s="28"/>
    </row>
    <row r="44" spans="1:9" x14ac:dyDescent="0.2">
      <c r="A44" s="28"/>
      <c r="B44" s="28"/>
      <c r="C44" s="28"/>
      <c r="D44" s="28"/>
      <c r="E44" s="28"/>
      <c r="F44" s="28"/>
      <c r="G44" s="28"/>
      <c r="H44" s="28"/>
      <c r="I44" s="28"/>
    </row>
    <row r="45" spans="1:9" x14ac:dyDescent="0.2">
      <c r="A45" s="28"/>
      <c r="B45" s="28"/>
      <c r="C45" s="28"/>
      <c r="D45" s="28"/>
      <c r="E45" s="28"/>
      <c r="F45" s="28"/>
      <c r="G45" s="28"/>
      <c r="H45" s="28"/>
      <c r="I45" s="28"/>
    </row>
    <row r="46" spans="1:9" x14ac:dyDescent="0.2">
      <c r="A46" s="28"/>
      <c r="B46" s="28"/>
      <c r="C46" s="28"/>
      <c r="D46" s="28"/>
      <c r="E46" s="28"/>
      <c r="F46" s="28"/>
      <c r="G46" s="28"/>
      <c r="H46" s="28"/>
      <c r="I46" s="28"/>
    </row>
    <row r="47" spans="1:9" x14ac:dyDescent="0.2">
      <c r="A47" s="28"/>
      <c r="B47" s="28"/>
      <c r="C47" s="28"/>
      <c r="D47" s="28"/>
      <c r="E47" s="28"/>
      <c r="F47" s="28"/>
      <c r="G47" s="28"/>
      <c r="H47" s="28"/>
      <c r="I47" s="28"/>
    </row>
    <row r="49" spans="4:9" ht="18" customHeight="1" x14ac:dyDescent="0.2">
      <c r="D49" s="26" t="s">
        <v>973</v>
      </c>
      <c r="E49" s="27" t="s">
        <v>974</v>
      </c>
      <c r="F49" s="27" t="s">
        <v>986</v>
      </c>
      <c r="G49" s="27"/>
      <c r="H49" s="27"/>
      <c r="I49" s="27"/>
    </row>
    <row r="50" spans="4:9" ht="14.25" customHeight="1" x14ac:dyDescent="0.2"/>
    <row r="51" spans="4:9" ht="14.25" customHeight="1" x14ac:dyDescent="0.2"/>
    <row r="52" spans="4:9" ht="18" customHeight="1" x14ac:dyDescent="0.2">
      <c r="E52" s="176" t="s">
        <v>987</v>
      </c>
      <c r="F52" s="176"/>
      <c r="G52" s="176"/>
      <c r="H52" s="176"/>
      <c r="I52" s="176"/>
    </row>
    <row r="53" spans="4:9" ht="14.25" customHeight="1" x14ac:dyDescent="0.2"/>
    <row r="54" spans="4:9" ht="14.25" customHeight="1" x14ac:dyDescent="0.2"/>
    <row r="55" spans="4:9" ht="18" customHeight="1" x14ac:dyDescent="0.2">
      <c r="E55" s="27" t="s">
        <v>975</v>
      </c>
      <c r="F55" s="27" t="s">
        <v>988</v>
      </c>
      <c r="G55" s="27"/>
      <c r="H55" s="27"/>
      <c r="I55" s="27"/>
    </row>
    <row r="56" spans="4:9" ht="14.25" customHeight="1" x14ac:dyDescent="0.2"/>
    <row r="57" spans="4:9" ht="14.25" customHeight="1" x14ac:dyDescent="0.2"/>
  </sheetData>
  <mergeCells count="2">
    <mergeCell ref="B12:H15"/>
    <mergeCell ref="E52:I52"/>
  </mergeCells>
  <phoneticPr fontId="9"/>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CB628"/>
  <sheetViews>
    <sheetView showGridLines="0" view="pageBreakPreview" topLeftCell="A46" zoomScale="115" zoomScaleNormal="100" zoomScaleSheetLayoutView="115" workbookViewId="0">
      <selection activeCell="AR72" sqref="AR72"/>
    </sheetView>
  </sheetViews>
  <sheetFormatPr defaultColWidth="2.33203125" defaultRowHeight="15" customHeight="1" x14ac:dyDescent="0.2"/>
  <cols>
    <col min="1" max="3" width="2.33203125" style="1"/>
    <col min="4" max="4" width="2.33203125" style="1" customWidth="1"/>
    <col min="5" max="13" width="2.33203125" style="1"/>
    <col min="14" max="14" width="2.33203125" style="1" customWidth="1"/>
    <col min="15" max="19" width="2.33203125" style="1"/>
    <col min="20" max="20" width="2.5546875" style="1" bestFit="1" customWidth="1"/>
    <col min="21" max="31" width="2.33203125" style="1"/>
    <col min="32" max="32" width="2.5546875" style="1" bestFit="1" customWidth="1"/>
    <col min="33" max="36" width="2.33203125" style="1"/>
    <col min="37" max="37" width="2.33203125" style="1" customWidth="1"/>
    <col min="38" max="47" width="2.33203125" style="1"/>
    <col min="48" max="48" width="5.109375" style="1" customWidth="1"/>
    <col min="49" max="16384" width="2.33203125" style="1"/>
  </cols>
  <sheetData>
    <row r="1" spans="1:39" ht="15" customHeight="1" x14ac:dyDescent="0.2">
      <c r="A1" s="57"/>
      <c r="B1" s="57" t="s">
        <v>0</v>
      </c>
      <c r="C1" s="57" t="s">
        <v>1</v>
      </c>
      <c r="D1" s="57" t="s">
        <v>69</v>
      </c>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218"/>
      <c r="AJ1" s="218"/>
      <c r="AK1" s="218"/>
      <c r="AL1" s="57"/>
      <c r="AM1" s="57"/>
    </row>
    <row r="2" spans="1:39" ht="15" customHeight="1" x14ac:dyDescent="0.2">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row>
    <row r="3" spans="1:39" ht="15" customHeight="1" x14ac:dyDescent="0.2">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row>
    <row r="4" spans="1:39" ht="15" customHeight="1" x14ac:dyDescent="0.2">
      <c r="A4" s="57"/>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17"/>
    </row>
    <row r="5" spans="1:39" ht="15" customHeight="1" x14ac:dyDescent="0.2">
      <c r="A5" s="57"/>
      <c r="B5" s="57"/>
      <c r="C5" s="57"/>
      <c r="D5" s="57"/>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18"/>
    </row>
    <row r="6" spans="1:39" ht="15" customHeight="1" x14ac:dyDescent="0.2">
      <c r="A6" s="57"/>
      <c r="B6" s="57"/>
      <c r="C6" s="57"/>
      <c r="D6" s="57"/>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18"/>
    </row>
    <row r="7" spans="1:39" ht="15" customHeight="1" x14ac:dyDescent="0.2">
      <c r="A7" s="57"/>
      <c r="B7" s="57"/>
      <c r="C7" s="57"/>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18"/>
    </row>
    <row r="8" spans="1:39" ht="15" customHeight="1" x14ac:dyDescent="0.2">
      <c r="A8" s="57"/>
      <c r="B8" s="57"/>
      <c r="C8" s="57" t="s">
        <v>962</v>
      </c>
      <c r="D8" s="57" t="s">
        <v>963</v>
      </c>
      <c r="E8" s="57" t="s">
        <v>295</v>
      </c>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18"/>
    </row>
    <row r="9" spans="1:39" ht="15" customHeight="1" x14ac:dyDescent="0.2">
      <c r="A9" s="57"/>
      <c r="B9" s="57"/>
      <c r="C9" s="57"/>
      <c r="D9" s="57"/>
      <c r="E9" s="58" t="s">
        <v>917</v>
      </c>
      <c r="F9" s="59"/>
      <c r="G9" s="59"/>
      <c r="H9" s="59"/>
      <c r="I9" s="59"/>
      <c r="J9" s="59"/>
      <c r="K9" s="59"/>
      <c r="L9" s="59"/>
      <c r="M9" s="59"/>
      <c r="N9" s="60"/>
      <c r="O9" s="220" t="s">
        <v>983</v>
      </c>
      <c r="P9" s="221"/>
      <c r="Q9" s="221"/>
      <c r="R9" s="221"/>
      <c r="S9" s="221"/>
      <c r="T9" s="221"/>
      <c r="U9" s="221"/>
      <c r="V9" s="221"/>
      <c r="W9" s="221"/>
      <c r="X9" s="221"/>
      <c r="Y9" s="221"/>
      <c r="Z9" s="221"/>
      <c r="AA9" s="221"/>
      <c r="AB9" s="221"/>
      <c r="AC9" s="221"/>
      <c r="AD9" s="221"/>
      <c r="AE9" s="221"/>
      <c r="AF9" s="221"/>
      <c r="AG9" s="221"/>
      <c r="AH9" s="221"/>
      <c r="AI9" s="222"/>
      <c r="AJ9" s="57"/>
      <c r="AK9" s="57"/>
      <c r="AL9" s="57"/>
      <c r="AM9" s="57"/>
    </row>
    <row r="10" spans="1:39" ht="15" customHeight="1" x14ac:dyDescent="0.2">
      <c r="A10" s="57"/>
      <c r="B10" s="57"/>
      <c r="C10" s="57"/>
      <c r="D10" s="57"/>
      <c r="E10" s="58" t="s">
        <v>918</v>
      </c>
      <c r="F10" s="59"/>
      <c r="G10" s="59"/>
      <c r="H10" s="59"/>
      <c r="I10" s="59"/>
      <c r="J10" s="59"/>
      <c r="K10" s="59"/>
      <c r="L10" s="59"/>
      <c r="M10" s="59"/>
      <c r="N10" s="60"/>
      <c r="O10" s="220" t="s">
        <v>984</v>
      </c>
      <c r="P10" s="221"/>
      <c r="Q10" s="221"/>
      <c r="R10" s="221"/>
      <c r="S10" s="221"/>
      <c r="T10" s="221"/>
      <c r="U10" s="221"/>
      <c r="V10" s="221"/>
      <c r="W10" s="221"/>
      <c r="X10" s="221"/>
      <c r="Y10" s="221"/>
      <c r="Z10" s="221"/>
      <c r="AA10" s="221"/>
      <c r="AB10" s="221"/>
      <c r="AC10" s="221"/>
      <c r="AD10" s="221"/>
      <c r="AE10" s="221"/>
      <c r="AF10" s="221"/>
      <c r="AG10" s="221"/>
      <c r="AH10" s="221"/>
      <c r="AI10" s="222"/>
      <c r="AJ10" s="57"/>
      <c r="AK10" s="57"/>
      <c r="AL10" s="57"/>
      <c r="AM10" s="57"/>
    </row>
    <row r="11" spans="1:39" ht="15" customHeight="1" x14ac:dyDescent="0.2">
      <c r="A11" s="57"/>
      <c r="B11" s="57"/>
      <c r="C11" s="57"/>
      <c r="D11" s="57"/>
      <c r="E11" s="233" t="s">
        <v>919</v>
      </c>
      <c r="F11" s="234"/>
      <c r="G11" s="234"/>
      <c r="H11" s="234"/>
      <c r="I11" s="234"/>
      <c r="J11" s="234"/>
      <c r="K11" s="234"/>
      <c r="L11" s="234"/>
      <c r="M11" s="234"/>
      <c r="N11" s="235"/>
      <c r="O11" s="220" t="s">
        <v>985</v>
      </c>
      <c r="P11" s="221"/>
      <c r="Q11" s="221"/>
      <c r="R11" s="221"/>
      <c r="S11" s="221"/>
      <c r="T11" s="221"/>
      <c r="U11" s="221"/>
      <c r="V11" s="221"/>
      <c r="W11" s="221"/>
      <c r="X11" s="221"/>
      <c r="Y11" s="221"/>
      <c r="Z11" s="221"/>
      <c r="AA11" s="221"/>
      <c r="AB11" s="221"/>
      <c r="AC11" s="221"/>
      <c r="AD11" s="221"/>
      <c r="AE11" s="221"/>
      <c r="AF11" s="221"/>
      <c r="AG11" s="221"/>
      <c r="AH11" s="221"/>
      <c r="AI11" s="222"/>
      <c r="AJ11" s="57"/>
      <c r="AK11" s="57"/>
      <c r="AL11" s="57"/>
      <c r="AM11" s="57"/>
    </row>
    <row r="12" spans="1:39" ht="15" customHeight="1" x14ac:dyDescent="0.2">
      <c r="A12" s="57"/>
      <c r="B12" s="57"/>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row>
    <row r="13" spans="1:39" ht="15" customHeight="1" x14ac:dyDescent="0.2">
      <c r="A13" s="57"/>
      <c r="B13" s="57"/>
      <c r="C13" s="57"/>
      <c r="D13" s="57"/>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row>
    <row r="14" spans="1:39" ht="15" customHeight="1" x14ac:dyDescent="0.2">
      <c r="A14" s="57"/>
      <c r="B14" s="57"/>
      <c r="C14" s="57"/>
      <c r="D14" s="57"/>
      <c r="E14" s="190" t="s">
        <v>920</v>
      </c>
      <c r="F14" s="179"/>
      <c r="G14" s="179"/>
      <c r="H14" s="179"/>
      <c r="I14" s="179"/>
      <c r="J14" s="180"/>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2"/>
      <c r="AJ14" s="57"/>
      <c r="AK14" s="57"/>
      <c r="AL14" s="57"/>
      <c r="AM14" s="57"/>
    </row>
    <row r="15" spans="1:39" ht="15" customHeight="1" x14ac:dyDescent="0.2">
      <c r="A15" s="57"/>
      <c r="B15" s="57"/>
      <c r="C15" s="57"/>
      <c r="D15" s="57"/>
      <c r="E15" s="186"/>
      <c r="F15" s="187"/>
      <c r="G15" s="187"/>
      <c r="H15" s="187"/>
      <c r="I15" s="187"/>
      <c r="J15" s="188"/>
      <c r="K15" s="63"/>
      <c r="L15" s="63"/>
      <c r="M15" s="63" t="s">
        <v>236</v>
      </c>
      <c r="N15" s="63"/>
      <c r="O15" s="63" t="s">
        <v>1131</v>
      </c>
      <c r="P15" s="63" t="s">
        <v>1132</v>
      </c>
      <c r="Q15" s="236">
        <v>8</v>
      </c>
      <c r="R15" s="236"/>
      <c r="S15" s="63" t="s">
        <v>330</v>
      </c>
      <c r="T15" s="63">
        <v>4</v>
      </c>
      <c r="U15" s="63" t="s">
        <v>921</v>
      </c>
      <c r="V15" s="63"/>
      <c r="W15" s="63"/>
      <c r="X15" s="63"/>
      <c r="Y15" s="63" t="s">
        <v>922</v>
      </c>
      <c r="Z15" s="63"/>
      <c r="AA15" s="63" t="s">
        <v>1131</v>
      </c>
      <c r="AB15" s="63" t="s">
        <v>1132</v>
      </c>
      <c r="AC15" s="236">
        <v>13</v>
      </c>
      <c r="AD15" s="236"/>
      <c r="AE15" s="63" t="s">
        <v>330</v>
      </c>
      <c r="AF15" s="63">
        <v>3</v>
      </c>
      <c r="AG15" s="63" t="s">
        <v>921</v>
      </c>
      <c r="AH15" s="57"/>
      <c r="AI15" s="64"/>
      <c r="AJ15" s="57"/>
      <c r="AK15" s="57"/>
      <c r="AL15" s="57"/>
      <c r="AM15" s="57"/>
    </row>
    <row r="16" spans="1:39" ht="15" customHeight="1" x14ac:dyDescent="0.2">
      <c r="A16" s="57"/>
      <c r="B16" s="57"/>
      <c r="C16" s="57"/>
      <c r="D16" s="57"/>
      <c r="E16" s="189"/>
      <c r="F16" s="181"/>
      <c r="G16" s="181"/>
      <c r="H16" s="181"/>
      <c r="I16" s="181"/>
      <c r="J16" s="182"/>
      <c r="K16" s="65"/>
      <c r="L16" s="44"/>
      <c r="M16" s="44"/>
      <c r="N16" s="44"/>
      <c r="O16" s="44"/>
      <c r="P16" s="44"/>
      <c r="Q16" s="44"/>
      <c r="R16" s="44"/>
      <c r="S16" s="44"/>
      <c r="T16" s="44"/>
      <c r="U16" s="44"/>
      <c r="V16" s="44"/>
      <c r="W16" s="44"/>
      <c r="X16" s="44"/>
      <c r="Y16" s="44"/>
      <c r="Z16" s="44"/>
      <c r="AA16" s="44"/>
      <c r="AB16" s="44"/>
      <c r="AC16" s="44"/>
      <c r="AD16" s="44"/>
      <c r="AE16" s="44"/>
      <c r="AF16" s="44"/>
      <c r="AG16" s="44"/>
      <c r="AH16" s="44"/>
      <c r="AI16" s="47"/>
      <c r="AJ16" s="57"/>
      <c r="AK16" s="57"/>
      <c r="AL16" s="57"/>
      <c r="AM16" s="57"/>
    </row>
    <row r="17" spans="1:39" ht="15" customHeight="1" x14ac:dyDescent="0.2">
      <c r="A17" s="57"/>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row>
    <row r="18" spans="1:39" ht="15" customHeight="1" x14ac:dyDescent="0.2">
      <c r="A18" s="57"/>
      <c r="B18" s="57" t="s">
        <v>214</v>
      </c>
      <c r="C18" s="57"/>
      <c r="D18" s="57" t="s">
        <v>307</v>
      </c>
      <c r="E18" s="57" t="s">
        <v>308</v>
      </c>
      <c r="F18" s="57" t="s">
        <v>309</v>
      </c>
      <c r="G18" s="57" t="s">
        <v>923</v>
      </c>
      <c r="H18" s="57" t="s">
        <v>924</v>
      </c>
      <c r="I18" s="57" t="s">
        <v>475</v>
      </c>
      <c r="J18" s="57" t="s">
        <v>56</v>
      </c>
      <c r="K18" s="57" t="s">
        <v>27</v>
      </c>
      <c r="L18" s="57" t="s">
        <v>95</v>
      </c>
      <c r="M18" s="57" t="s">
        <v>6</v>
      </c>
      <c r="N18" s="57" t="s">
        <v>925</v>
      </c>
      <c r="O18" s="57" t="s">
        <v>44</v>
      </c>
      <c r="P18" s="57" t="s">
        <v>272</v>
      </c>
      <c r="Q18" s="57" t="s">
        <v>1131</v>
      </c>
      <c r="R18" s="57" t="s">
        <v>1132</v>
      </c>
      <c r="S18" s="219">
        <v>7</v>
      </c>
      <c r="T18" s="219"/>
      <c r="U18" s="57" t="s">
        <v>330</v>
      </c>
      <c r="V18" s="184" t="s">
        <v>978</v>
      </c>
      <c r="W18" s="184"/>
      <c r="X18" s="57" t="s">
        <v>921</v>
      </c>
      <c r="Y18" s="184" t="s">
        <v>978</v>
      </c>
      <c r="Z18" s="184"/>
      <c r="AA18" s="57" t="s">
        <v>443</v>
      </c>
      <c r="AB18" s="57" t="s">
        <v>294</v>
      </c>
      <c r="AC18" s="57" t="s">
        <v>789</v>
      </c>
      <c r="AD18" s="57" t="s">
        <v>273</v>
      </c>
      <c r="AE18" s="57"/>
      <c r="AF18" s="57"/>
      <c r="AG18" s="57"/>
      <c r="AH18" s="57"/>
      <c r="AI18" s="57"/>
      <c r="AJ18" s="57"/>
      <c r="AK18" s="57"/>
      <c r="AL18" s="57"/>
      <c r="AM18" s="57"/>
    </row>
    <row r="19" spans="1:39" ht="15" customHeight="1" x14ac:dyDescent="0.2">
      <c r="A19" s="63"/>
      <c r="B19" s="63"/>
      <c r="C19" s="209" t="s">
        <v>928</v>
      </c>
      <c r="D19" s="201"/>
      <c r="E19" s="201"/>
      <c r="F19" s="201"/>
      <c r="G19" s="201"/>
      <c r="H19" s="201"/>
      <c r="I19" s="201"/>
      <c r="J19" s="202"/>
      <c r="K19" s="210" t="s">
        <v>1189</v>
      </c>
      <c r="L19" s="211"/>
      <c r="M19" s="211"/>
      <c r="N19" s="211"/>
      <c r="O19" s="211"/>
      <c r="P19" s="211"/>
      <c r="Q19" s="211"/>
      <c r="R19" s="211"/>
      <c r="S19" s="211"/>
      <c r="T19" s="211"/>
      <c r="U19" s="211"/>
      <c r="V19" s="211"/>
      <c r="W19" s="211"/>
      <c r="X19" s="211"/>
      <c r="Y19" s="211"/>
      <c r="Z19" s="211"/>
      <c r="AA19" s="211"/>
      <c r="AB19" s="211"/>
      <c r="AC19" s="211"/>
      <c r="AD19" s="211"/>
      <c r="AE19" s="211"/>
      <c r="AF19" s="211"/>
      <c r="AG19" s="211"/>
      <c r="AH19" s="211"/>
      <c r="AI19" s="211"/>
      <c r="AJ19" s="211"/>
      <c r="AK19" s="212"/>
      <c r="AL19" s="63"/>
      <c r="AM19" s="63"/>
    </row>
    <row r="20" spans="1:39" ht="15" customHeight="1" x14ac:dyDescent="0.2">
      <c r="A20" s="63"/>
      <c r="B20" s="63"/>
      <c r="C20" s="206"/>
      <c r="D20" s="207"/>
      <c r="E20" s="207"/>
      <c r="F20" s="207"/>
      <c r="G20" s="207"/>
      <c r="H20" s="207"/>
      <c r="I20" s="207"/>
      <c r="J20" s="208"/>
      <c r="K20" s="213"/>
      <c r="L20" s="214"/>
      <c r="M20" s="214"/>
      <c r="N20" s="214"/>
      <c r="O20" s="214"/>
      <c r="P20" s="214"/>
      <c r="Q20" s="214"/>
      <c r="R20" s="214"/>
      <c r="S20" s="214"/>
      <c r="T20" s="214"/>
      <c r="U20" s="214"/>
      <c r="V20" s="214"/>
      <c r="W20" s="214"/>
      <c r="X20" s="214"/>
      <c r="Y20" s="214"/>
      <c r="Z20" s="214"/>
      <c r="AA20" s="214"/>
      <c r="AB20" s="214"/>
      <c r="AC20" s="214"/>
      <c r="AD20" s="214"/>
      <c r="AE20" s="214"/>
      <c r="AF20" s="214"/>
      <c r="AG20" s="214"/>
      <c r="AH20" s="214"/>
      <c r="AI20" s="214"/>
      <c r="AJ20" s="214"/>
      <c r="AK20" s="215"/>
      <c r="AL20" s="63"/>
      <c r="AM20" s="63"/>
    </row>
    <row r="21" spans="1:39" ht="15" customHeight="1" x14ac:dyDescent="0.2">
      <c r="A21" s="63"/>
      <c r="B21" s="63"/>
      <c r="C21" s="209" t="s">
        <v>929</v>
      </c>
      <c r="D21" s="201"/>
      <c r="E21" s="201"/>
      <c r="F21" s="201"/>
      <c r="G21" s="201"/>
      <c r="H21" s="201"/>
      <c r="I21" s="201"/>
      <c r="J21" s="202"/>
      <c r="K21" s="210" t="s">
        <v>1190</v>
      </c>
      <c r="L21" s="211"/>
      <c r="M21" s="211"/>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2"/>
      <c r="AL21" s="63"/>
      <c r="AM21" s="63"/>
    </row>
    <row r="22" spans="1:39" ht="15" customHeight="1" x14ac:dyDescent="0.2">
      <c r="A22" s="63"/>
      <c r="B22" s="63"/>
      <c r="C22" s="206"/>
      <c r="D22" s="207"/>
      <c r="E22" s="207"/>
      <c r="F22" s="207"/>
      <c r="G22" s="207"/>
      <c r="H22" s="207"/>
      <c r="I22" s="207"/>
      <c r="J22" s="208"/>
      <c r="K22" s="213"/>
      <c r="L22" s="214"/>
      <c r="M22" s="214"/>
      <c r="N22" s="214"/>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215"/>
      <c r="AL22" s="63"/>
      <c r="AM22" s="63"/>
    </row>
    <row r="23" spans="1:39" s="9" customFormat="1" ht="15" customHeight="1" x14ac:dyDescent="0.2">
      <c r="A23" s="63"/>
      <c r="B23" s="63"/>
      <c r="C23" s="209" t="s">
        <v>930</v>
      </c>
      <c r="D23" s="201"/>
      <c r="E23" s="201"/>
      <c r="F23" s="201"/>
      <c r="G23" s="201"/>
      <c r="H23" s="201"/>
      <c r="I23" s="201"/>
      <c r="J23" s="202"/>
      <c r="K23" s="66" t="s">
        <v>933</v>
      </c>
      <c r="L23" s="216">
        <v>400</v>
      </c>
      <c r="M23" s="216"/>
      <c r="N23" s="216"/>
      <c r="O23" s="67" t="s">
        <v>934</v>
      </c>
      <c r="P23" s="216">
        <v>8501</v>
      </c>
      <c r="Q23" s="216"/>
      <c r="R23" s="216"/>
      <c r="S23" s="216"/>
      <c r="T23" s="67"/>
      <c r="U23" s="67"/>
      <c r="V23" s="67"/>
      <c r="W23" s="67"/>
      <c r="X23" s="67"/>
      <c r="Y23" s="67"/>
      <c r="Z23" s="67"/>
      <c r="AA23" s="67"/>
      <c r="AB23" s="67"/>
      <c r="AC23" s="67"/>
      <c r="AD23" s="67"/>
      <c r="AE23" s="67"/>
      <c r="AF23" s="67"/>
      <c r="AG23" s="67"/>
      <c r="AH23" s="67"/>
      <c r="AI23" s="67"/>
      <c r="AJ23" s="67"/>
      <c r="AK23" s="68"/>
      <c r="AL23" s="63"/>
      <c r="AM23" s="63"/>
    </row>
    <row r="24" spans="1:39" ht="15" customHeight="1" x14ac:dyDescent="0.2">
      <c r="A24" s="63"/>
      <c r="B24" s="63"/>
      <c r="C24" s="206"/>
      <c r="D24" s="207"/>
      <c r="E24" s="207"/>
      <c r="F24" s="207"/>
      <c r="G24" s="207"/>
      <c r="H24" s="207"/>
      <c r="I24" s="207"/>
      <c r="J24" s="208"/>
      <c r="K24" s="213" t="s">
        <v>1191</v>
      </c>
      <c r="L24" s="214"/>
      <c r="M24" s="214"/>
      <c r="N24" s="214"/>
      <c r="O24" s="214"/>
      <c r="P24" s="214"/>
      <c r="Q24" s="214"/>
      <c r="R24" s="214"/>
      <c r="S24" s="214"/>
      <c r="T24" s="214"/>
      <c r="U24" s="214"/>
      <c r="V24" s="214"/>
      <c r="W24" s="214"/>
      <c r="X24" s="214"/>
      <c r="Y24" s="214"/>
      <c r="Z24" s="214"/>
      <c r="AA24" s="214"/>
      <c r="AB24" s="214"/>
      <c r="AC24" s="214"/>
      <c r="AD24" s="214"/>
      <c r="AE24" s="214"/>
      <c r="AF24" s="214"/>
      <c r="AG24" s="214"/>
      <c r="AH24" s="214"/>
      <c r="AI24" s="214"/>
      <c r="AJ24" s="214"/>
      <c r="AK24" s="215"/>
      <c r="AL24" s="63"/>
      <c r="AM24" s="63"/>
    </row>
    <row r="25" spans="1:39" ht="15" customHeight="1" x14ac:dyDescent="0.2">
      <c r="A25" s="63"/>
      <c r="B25" s="63"/>
      <c r="C25" s="209" t="s">
        <v>931</v>
      </c>
      <c r="D25" s="201"/>
      <c r="E25" s="201"/>
      <c r="F25" s="201"/>
      <c r="G25" s="201"/>
      <c r="H25" s="201"/>
      <c r="I25" s="201"/>
      <c r="J25" s="202"/>
      <c r="K25" s="210" t="s">
        <v>979</v>
      </c>
      <c r="L25" s="211"/>
      <c r="M25" s="211"/>
      <c r="N25" s="211"/>
      <c r="O25" s="211"/>
      <c r="P25" s="211"/>
      <c r="Q25" s="211"/>
      <c r="R25" s="211"/>
      <c r="S25" s="211"/>
      <c r="T25" s="211"/>
      <c r="U25" s="211"/>
      <c r="V25" s="211"/>
      <c r="W25" s="211"/>
      <c r="X25" s="211"/>
      <c r="Y25" s="211"/>
      <c r="Z25" s="211"/>
      <c r="AA25" s="211"/>
      <c r="AB25" s="211"/>
      <c r="AC25" s="211"/>
      <c r="AD25" s="211"/>
      <c r="AE25" s="211"/>
      <c r="AF25" s="211"/>
      <c r="AG25" s="211"/>
      <c r="AH25" s="211"/>
      <c r="AI25" s="211"/>
      <c r="AJ25" s="211"/>
      <c r="AK25" s="212"/>
      <c r="AL25" s="63"/>
      <c r="AM25" s="63"/>
    </row>
    <row r="26" spans="1:39" ht="15" customHeight="1" x14ac:dyDescent="0.2">
      <c r="A26" s="63"/>
      <c r="B26" s="63"/>
      <c r="C26" s="206"/>
      <c r="D26" s="207"/>
      <c r="E26" s="207"/>
      <c r="F26" s="207"/>
      <c r="G26" s="207"/>
      <c r="H26" s="207"/>
      <c r="I26" s="207"/>
      <c r="J26" s="208"/>
      <c r="K26" s="213"/>
      <c r="L26" s="214"/>
      <c r="M26" s="214"/>
      <c r="N26" s="214"/>
      <c r="O26" s="214"/>
      <c r="P26" s="214"/>
      <c r="Q26" s="214"/>
      <c r="R26" s="214"/>
      <c r="S26" s="214"/>
      <c r="T26" s="214"/>
      <c r="U26" s="214"/>
      <c r="V26" s="214"/>
      <c r="W26" s="214"/>
      <c r="X26" s="214"/>
      <c r="Y26" s="214"/>
      <c r="Z26" s="214"/>
      <c r="AA26" s="214"/>
      <c r="AB26" s="214"/>
      <c r="AC26" s="214"/>
      <c r="AD26" s="214"/>
      <c r="AE26" s="214"/>
      <c r="AF26" s="214"/>
      <c r="AG26" s="214"/>
      <c r="AH26" s="214"/>
      <c r="AI26" s="214"/>
      <c r="AJ26" s="214"/>
      <c r="AK26" s="215"/>
      <c r="AL26" s="63"/>
      <c r="AM26" s="63"/>
    </row>
    <row r="27" spans="1:39" ht="15" customHeight="1" x14ac:dyDescent="0.2">
      <c r="A27" s="63"/>
      <c r="B27" s="63"/>
      <c r="C27" s="209" t="s">
        <v>926</v>
      </c>
      <c r="D27" s="201"/>
      <c r="E27" s="201"/>
      <c r="F27" s="201"/>
      <c r="G27" s="201"/>
      <c r="H27" s="201"/>
      <c r="I27" s="201"/>
      <c r="J27" s="202"/>
      <c r="K27" s="210" t="s">
        <v>1180</v>
      </c>
      <c r="L27" s="211"/>
      <c r="M27" s="211"/>
      <c r="N27" s="211"/>
      <c r="O27" s="211"/>
      <c r="P27" s="211"/>
      <c r="Q27" s="211"/>
      <c r="R27" s="211"/>
      <c r="S27" s="211"/>
      <c r="T27" s="211"/>
      <c r="U27" s="211"/>
      <c r="V27" s="211"/>
      <c r="W27" s="211"/>
      <c r="X27" s="211"/>
      <c r="Y27" s="211"/>
      <c r="Z27" s="211"/>
      <c r="AA27" s="211"/>
      <c r="AB27" s="211"/>
      <c r="AC27" s="211"/>
      <c r="AD27" s="211"/>
      <c r="AE27" s="211"/>
      <c r="AF27" s="211"/>
      <c r="AG27" s="211"/>
      <c r="AH27" s="211"/>
      <c r="AI27" s="211"/>
      <c r="AJ27" s="211"/>
      <c r="AK27" s="212"/>
      <c r="AL27" s="63"/>
      <c r="AM27" s="63"/>
    </row>
    <row r="28" spans="1:39" ht="15" customHeight="1" x14ac:dyDescent="0.2">
      <c r="A28" s="63"/>
      <c r="B28" s="63"/>
      <c r="C28" s="206"/>
      <c r="D28" s="207"/>
      <c r="E28" s="207"/>
      <c r="F28" s="207"/>
      <c r="G28" s="207"/>
      <c r="H28" s="207"/>
      <c r="I28" s="207"/>
      <c r="J28" s="208"/>
      <c r="K28" s="213"/>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215"/>
      <c r="AL28" s="63"/>
      <c r="AM28" s="63"/>
    </row>
    <row r="29" spans="1:39" ht="15" customHeight="1" x14ac:dyDescent="0.2">
      <c r="A29" s="63"/>
      <c r="B29" s="63"/>
      <c r="C29" s="200" t="s">
        <v>932</v>
      </c>
      <c r="D29" s="201"/>
      <c r="E29" s="201"/>
      <c r="F29" s="201"/>
      <c r="G29" s="201"/>
      <c r="H29" s="201"/>
      <c r="I29" s="201"/>
      <c r="J29" s="202"/>
      <c r="K29" s="229" t="s">
        <v>1192</v>
      </c>
      <c r="L29" s="230"/>
      <c r="M29" s="230"/>
      <c r="N29" s="230"/>
      <c r="O29" s="230"/>
      <c r="P29" s="230"/>
      <c r="Q29" s="230"/>
      <c r="R29" s="230"/>
      <c r="S29" s="230"/>
      <c r="T29" s="230"/>
      <c r="U29" s="230"/>
      <c r="V29" s="230"/>
      <c r="W29" s="230"/>
      <c r="X29" s="230"/>
      <c r="Y29" s="230"/>
      <c r="Z29" s="230"/>
      <c r="AA29" s="230"/>
      <c r="AB29" s="230"/>
      <c r="AC29" s="230"/>
      <c r="AD29" s="230"/>
      <c r="AE29" s="225" t="s">
        <v>687</v>
      </c>
      <c r="AF29" s="225"/>
      <c r="AG29" s="225"/>
      <c r="AH29" s="225"/>
      <c r="AI29" s="225"/>
      <c r="AJ29" s="225"/>
      <c r="AK29" s="226"/>
      <c r="AL29" s="63"/>
      <c r="AM29" s="63"/>
    </row>
    <row r="30" spans="1:39" ht="15" customHeight="1" x14ac:dyDescent="0.2">
      <c r="A30" s="63"/>
      <c r="B30" s="63"/>
      <c r="C30" s="206"/>
      <c r="D30" s="207"/>
      <c r="E30" s="207"/>
      <c r="F30" s="207"/>
      <c r="G30" s="207"/>
      <c r="H30" s="207"/>
      <c r="I30" s="207"/>
      <c r="J30" s="208"/>
      <c r="K30" s="231"/>
      <c r="L30" s="232"/>
      <c r="M30" s="232"/>
      <c r="N30" s="232"/>
      <c r="O30" s="232"/>
      <c r="P30" s="232"/>
      <c r="Q30" s="232"/>
      <c r="R30" s="232"/>
      <c r="S30" s="232"/>
      <c r="T30" s="232"/>
      <c r="U30" s="232"/>
      <c r="V30" s="232"/>
      <c r="W30" s="232"/>
      <c r="X30" s="232"/>
      <c r="Y30" s="232"/>
      <c r="Z30" s="232"/>
      <c r="AA30" s="232"/>
      <c r="AB30" s="232"/>
      <c r="AC30" s="232"/>
      <c r="AD30" s="232"/>
      <c r="AE30" s="227"/>
      <c r="AF30" s="227"/>
      <c r="AG30" s="227"/>
      <c r="AH30" s="227"/>
      <c r="AI30" s="227"/>
      <c r="AJ30" s="227"/>
      <c r="AK30" s="228"/>
      <c r="AL30" s="63"/>
      <c r="AM30" s="63"/>
    </row>
    <row r="31" spans="1:39" ht="15" customHeight="1" x14ac:dyDescent="0.2">
      <c r="A31" s="63"/>
      <c r="B31" s="63"/>
      <c r="C31" s="209" t="s">
        <v>927</v>
      </c>
      <c r="D31" s="201"/>
      <c r="E31" s="201"/>
      <c r="F31" s="201"/>
      <c r="G31" s="201"/>
      <c r="H31" s="201"/>
      <c r="I31" s="201"/>
      <c r="J31" s="202"/>
      <c r="K31" s="69"/>
      <c r="L31" s="61"/>
      <c r="M31" s="61"/>
      <c r="N31" s="61"/>
      <c r="O31" s="70"/>
      <c r="P31" s="61"/>
      <c r="Q31" s="61"/>
      <c r="R31" s="61"/>
      <c r="S31" s="61"/>
      <c r="T31" s="61"/>
      <c r="U31" s="61"/>
      <c r="V31" s="61"/>
      <c r="W31" s="61"/>
      <c r="X31" s="61"/>
      <c r="Y31" s="61"/>
      <c r="Z31" s="61"/>
      <c r="AA31" s="61"/>
      <c r="AB31" s="61"/>
      <c r="AC31" s="61"/>
      <c r="AD31" s="61"/>
      <c r="AE31" s="61"/>
      <c r="AF31" s="61"/>
      <c r="AG31" s="61"/>
      <c r="AH31" s="61"/>
      <c r="AI31" s="61"/>
      <c r="AJ31" s="61"/>
      <c r="AK31" s="62"/>
      <c r="AL31" s="63"/>
      <c r="AM31" s="63"/>
    </row>
    <row r="32" spans="1:39" ht="15" customHeight="1" x14ac:dyDescent="0.2">
      <c r="A32" s="63"/>
      <c r="B32" s="63"/>
      <c r="C32" s="206"/>
      <c r="D32" s="207"/>
      <c r="E32" s="207"/>
      <c r="F32" s="207"/>
      <c r="G32" s="207"/>
      <c r="H32" s="207"/>
      <c r="I32" s="207"/>
      <c r="J32" s="208"/>
      <c r="K32" s="71"/>
      <c r="L32" s="217"/>
      <c r="M32" s="217"/>
      <c r="N32" s="217"/>
      <c r="O32" s="217"/>
      <c r="P32" s="63" t="s">
        <v>330</v>
      </c>
      <c r="Q32" s="217"/>
      <c r="R32" s="217"/>
      <c r="S32" s="63" t="s">
        <v>921</v>
      </c>
      <c r="T32" s="217"/>
      <c r="U32" s="217"/>
      <c r="V32" s="63" t="s">
        <v>285</v>
      </c>
      <c r="W32" s="63"/>
      <c r="X32" s="72" t="s">
        <v>977</v>
      </c>
      <c r="Y32" s="73"/>
      <c r="Z32" s="73"/>
      <c r="AA32" s="73"/>
      <c r="AB32" s="73"/>
      <c r="AC32" s="73"/>
      <c r="AD32" s="73"/>
      <c r="AE32" s="73"/>
      <c r="AF32" s="73"/>
      <c r="AG32" s="73"/>
      <c r="AH32" s="73"/>
      <c r="AI32" s="73"/>
      <c r="AJ32" s="73"/>
      <c r="AK32" s="64"/>
      <c r="AL32" s="63"/>
      <c r="AM32" s="63"/>
    </row>
    <row r="33" spans="1:70" ht="15" customHeight="1" x14ac:dyDescent="0.2">
      <c r="A33" s="63"/>
      <c r="B33" s="63"/>
      <c r="C33" s="200" t="s">
        <v>1029</v>
      </c>
      <c r="D33" s="201"/>
      <c r="E33" s="201"/>
      <c r="F33" s="201"/>
      <c r="G33" s="201"/>
      <c r="H33" s="201"/>
      <c r="I33" s="201"/>
      <c r="J33" s="202"/>
      <c r="K33" s="190" t="s">
        <v>935</v>
      </c>
      <c r="L33" s="179"/>
      <c r="M33" s="179"/>
      <c r="N33" s="179"/>
      <c r="O33" s="179"/>
      <c r="P33" s="180"/>
      <c r="Q33" s="69"/>
      <c r="R33" s="61"/>
      <c r="S33" s="61"/>
      <c r="T33" s="61"/>
      <c r="U33" s="61"/>
      <c r="V33" s="183">
        <v>4</v>
      </c>
      <c r="W33" s="183"/>
      <c r="X33" s="183"/>
      <c r="Y33" s="183"/>
      <c r="Z33" s="183"/>
      <c r="AA33" s="183"/>
      <c r="AB33" s="183"/>
      <c r="AC33" s="183"/>
      <c r="AD33" s="183"/>
      <c r="AE33" s="179" t="s">
        <v>430</v>
      </c>
      <c r="AF33" s="179"/>
      <c r="AG33" s="179"/>
      <c r="AH33" s="179"/>
      <c r="AI33" s="179"/>
      <c r="AJ33" s="179"/>
      <c r="AK33" s="180"/>
      <c r="AL33" s="63"/>
      <c r="AM33" s="63"/>
    </row>
    <row r="34" spans="1:70" ht="15" customHeight="1" x14ac:dyDescent="0.2">
      <c r="A34" s="63"/>
      <c r="B34" s="63"/>
      <c r="C34" s="203"/>
      <c r="D34" s="204"/>
      <c r="E34" s="204"/>
      <c r="F34" s="204"/>
      <c r="G34" s="204"/>
      <c r="H34" s="204"/>
      <c r="I34" s="204"/>
      <c r="J34" s="205"/>
      <c r="K34" s="189"/>
      <c r="L34" s="181"/>
      <c r="M34" s="181"/>
      <c r="N34" s="181"/>
      <c r="O34" s="181"/>
      <c r="P34" s="182"/>
      <c r="Q34" s="74"/>
      <c r="R34" s="65"/>
      <c r="S34" s="65"/>
      <c r="T34" s="65"/>
      <c r="U34" s="65"/>
      <c r="V34" s="184"/>
      <c r="W34" s="184"/>
      <c r="X34" s="184"/>
      <c r="Y34" s="184"/>
      <c r="Z34" s="184"/>
      <c r="AA34" s="184"/>
      <c r="AB34" s="184"/>
      <c r="AC34" s="184"/>
      <c r="AD34" s="184"/>
      <c r="AE34" s="181"/>
      <c r="AF34" s="181"/>
      <c r="AG34" s="181"/>
      <c r="AH34" s="181"/>
      <c r="AI34" s="181"/>
      <c r="AJ34" s="181"/>
      <c r="AK34" s="182"/>
      <c r="AL34" s="63"/>
      <c r="AM34" s="63"/>
    </row>
    <row r="35" spans="1:70" ht="15" customHeight="1" x14ac:dyDescent="0.2">
      <c r="A35" s="63"/>
      <c r="B35" s="63"/>
      <c r="C35" s="203"/>
      <c r="D35" s="204"/>
      <c r="E35" s="204"/>
      <c r="F35" s="204"/>
      <c r="G35" s="204"/>
      <c r="H35" s="204"/>
      <c r="I35" s="204"/>
      <c r="J35" s="205"/>
      <c r="K35" s="190" t="s">
        <v>936</v>
      </c>
      <c r="L35" s="179"/>
      <c r="M35" s="179"/>
      <c r="N35" s="179"/>
      <c r="O35" s="179"/>
      <c r="P35" s="180"/>
      <c r="Q35" s="69"/>
      <c r="R35" s="61"/>
      <c r="S35" s="61"/>
      <c r="T35" s="61"/>
      <c r="U35" s="61"/>
      <c r="V35" s="183">
        <v>4</v>
      </c>
      <c r="W35" s="183"/>
      <c r="X35" s="183"/>
      <c r="Y35" s="183"/>
      <c r="Z35" s="183"/>
      <c r="AA35" s="183"/>
      <c r="AB35" s="183"/>
      <c r="AC35" s="183"/>
      <c r="AD35" s="183"/>
      <c r="AE35" s="179" t="s">
        <v>430</v>
      </c>
      <c r="AF35" s="179"/>
      <c r="AG35" s="179"/>
      <c r="AH35" s="179"/>
      <c r="AI35" s="179"/>
      <c r="AJ35" s="179"/>
      <c r="AK35" s="180"/>
      <c r="AL35" s="63"/>
      <c r="AM35" s="63"/>
    </row>
    <row r="36" spans="1:70" ht="15" customHeight="1" x14ac:dyDescent="0.2">
      <c r="A36" s="63"/>
      <c r="B36" s="63"/>
      <c r="C36" s="203"/>
      <c r="D36" s="204"/>
      <c r="E36" s="204"/>
      <c r="F36" s="204"/>
      <c r="G36" s="204"/>
      <c r="H36" s="204"/>
      <c r="I36" s="204"/>
      <c r="J36" s="205"/>
      <c r="K36" s="189"/>
      <c r="L36" s="181"/>
      <c r="M36" s="181"/>
      <c r="N36" s="181"/>
      <c r="O36" s="181"/>
      <c r="P36" s="182"/>
      <c r="Q36" s="74"/>
      <c r="R36" s="65"/>
      <c r="S36" s="65"/>
      <c r="T36" s="65"/>
      <c r="U36" s="65"/>
      <c r="V36" s="184"/>
      <c r="W36" s="184"/>
      <c r="X36" s="184"/>
      <c r="Y36" s="184"/>
      <c r="Z36" s="184"/>
      <c r="AA36" s="184"/>
      <c r="AB36" s="184"/>
      <c r="AC36" s="184"/>
      <c r="AD36" s="184"/>
      <c r="AE36" s="181"/>
      <c r="AF36" s="181"/>
      <c r="AG36" s="181"/>
      <c r="AH36" s="181"/>
      <c r="AI36" s="181"/>
      <c r="AJ36" s="181"/>
      <c r="AK36" s="182"/>
      <c r="AL36" s="63"/>
      <c r="AM36" s="63"/>
    </row>
    <row r="37" spans="1:70" ht="15" customHeight="1" x14ac:dyDescent="0.2">
      <c r="A37" s="63"/>
      <c r="B37" s="63"/>
      <c r="C37" s="203"/>
      <c r="D37" s="204"/>
      <c r="E37" s="204"/>
      <c r="F37" s="204"/>
      <c r="G37" s="204"/>
      <c r="H37" s="204"/>
      <c r="I37" s="204"/>
      <c r="J37" s="205"/>
      <c r="K37" s="190" t="s">
        <v>937</v>
      </c>
      <c r="L37" s="179"/>
      <c r="M37" s="179"/>
      <c r="N37" s="179"/>
      <c r="O37" s="179"/>
      <c r="P37" s="180"/>
      <c r="Q37" s="69"/>
      <c r="R37" s="61"/>
      <c r="S37" s="61"/>
      <c r="T37" s="61"/>
      <c r="U37" s="61"/>
      <c r="V37" s="183"/>
      <c r="W37" s="183"/>
      <c r="X37" s="183"/>
      <c r="Y37" s="183"/>
      <c r="Z37" s="183"/>
      <c r="AA37" s="183"/>
      <c r="AB37" s="183"/>
      <c r="AC37" s="183"/>
      <c r="AD37" s="183"/>
      <c r="AE37" s="179" t="s">
        <v>430</v>
      </c>
      <c r="AF37" s="179"/>
      <c r="AG37" s="179"/>
      <c r="AH37" s="179"/>
      <c r="AI37" s="179"/>
      <c r="AJ37" s="179"/>
      <c r="AK37" s="180"/>
      <c r="AL37" s="63"/>
      <c r="AM37" s="63"/>
    </row>
    <row r="38" spans="1:70" ht="15" customHeight="1" x14ac:dyDescent="0.2">
      <c r="A38" s="63"/>
      <c r="B38" s="63"/>
      <c r="C38" s="203"/>
      <c r="D38" s="204"/>
      <c r="E38" s="204"/>
      <c r="F38" s="204"/>
      <c r="G38" s="204"/>
      <c r="H38" s="204"/>
      <c r="I38" s="204"/>
      <c r="J38" s="205"/>
      <c r="K38" s="189"/>
      <c r="L38" s="181"/>
      <c r="M38" s="181"/>
      <c r="N38" s="181"/>
      <c r="O38" s="181"/>
      <c r="P38" s="182"/>
      <c r="Q38" s="74"/>
      <c r="R38" s="65"/>
      <c r="S38" s="65"/>
      <c r="T38" s="65"/>
      <c r="U38" s="65"/>
      <c r="V38" s="184"/>
      <c r="W38" s="184"/>
      <c r="X38" s="184"/>
      <c r="Y38" s="184"/>
      <c r="Z38" s="184"/>
      <c r="AA38" s="184"/>
      <c r="AB38" s="184"/>
      <c r="AC38" s="184"/>
      <c r="AD38" s="184"/>
      <c r="AE38" s="181"/>
      <c r="AF38" s="181"/>
      <c r="AG38" s="181"/>
      <c r="AH38" s="181"/>
      <c r="AI38" s="181"/>
      <c r="AJ38" s="181"/>
      <c r="AK38" s="182"/>
      <c r="AL38" s="63"/>
      <c r="AM38" s="63"/>
      <c r="AW38" s="177" t="s">
        <v>1096</v>
      </c>
      <c r="AX38" s="177"/>
    </row>
    <row r="39" spans="1:70" s="9" customFormat="1" ht="15" customHeight="1" x14ac:dyDescent="0.2">
      <c r="A39" s="63"/>
      <c r="B39" s="63"/>
      <c r="C39" s="203"/>
      <c r="D39" s="204"/>
      <c r="E39" s="204"/>
      <c r="F39" s="204"/>
      <c r="G39" s="204"/>
      <c r="H39" s="204"/>
      <c r="I39" s="204"/>
      <c r="J39" s="205"/>
      <c r="K39" s="190" t="s">
        <v>938</v>
      </c>
      <c r="L39" s="179"/>
      <c r="M39" s="179"/>
      <c r="N39" s="179"/>
      <c r="O39" s="179"/>
      <c r="P39" s="180"/>
      <c r="Q39" s="69"/>
      <c r="R39" s="61"/>
      <c r="S39" s="61"/>
      <c r="T39" s="61"/>
      <c r="U39" s="61"/>
      <c r="V39" s="183">
        <v>1</v>
      </c>
      <c r="W39" s="183"/>
      <c r="X39" s="183"/>
      <c r="Y39" s="183"/>
      <c r="Z39" s="183"/>
      <c r="AA39" s="183"/>
      <c r="AB39" s="183"/>
      <c r="AC39" s="183"/>
      <c r="AD39" s="183"/>
      <c r="AE39" s="179" t="s">
        <v>430</v>
      </c>
      <c r="AF39" s="179"/>
      <c r="AG39" s="179"/>
      <c r="AH39" s="179"/>
      <c r="AI39" s="179"/>
      <c r="AJ39" s="179"/>
      <c r="AK39" s="180"/>
      <c r="AL39" s="63"/>
      <c r="AM39" s="63"/>
      <c r="AY39" s="190" t="s">
        <v>941</v>
      </c>
      <c r="AZ39" s="179"/>
      <c r="BA39" s="179"/>
      <c r="BB39" s="179"/>
      <c r="BC39" s="179"/>
      <c r="BD39" s="180"/>
      <c r="BE39" s="61"/>
      <c r="BF39" s="192">
        <f>'様式２ (3)'!J119+'様式２ (3)'!T119+'様式２ (3)'!J121+'様式２ (3)'!T121+'様式２ (3)'!J133+'様式２ (3)'!T133+'様式２ (3)'!J135+'様式２ (3)'!T135+'様式２ (3)'!J147+'様式２ (3)'!T147+'様式２ (3)'!J149+'様式２ (3)'!T149</f>
        <v>5</v>
      </c>
      <c r="BG39" s="192"/>
      <c r="BH39" s="192"/>
      <c r="BI39" s="192"/>
      <c r="BJ39" s="192"/>
      <c r="BK39" s="192"/>
      <c r="BL39" s="192"/>
      <c r="BM39" s="192"/>
      <c r="BN39" s="192"/>
      <c r="BO39" s="179" t="s">
        <v>944</v>
      </c>
      <c r="BP39" s="179"/>
      <c r="BQ39" s="179"/>
      <c r="BR39" s="180"/>
    </row>
    <row r="40" spans="1:70" s="9" customFormat="1" ht="15" customHeight="1" x14ac:dyDescent="0.2">
      <c r="A40" s="63"/>
      <c r="B40" s="63"/>
      <c r="C40" s="203"/>
      <c r="D40" s="204"/>
      <c r="E40" s="204"/>
      <c r="F40" s="204"/>
      <c r="G40" s="204"/>
      <c r="H40" s="204"/>
      <c r="I40" s="204"/>
      <c r="J40" s="205"/>
      <c r="K40" s="189"/>
      <c r="L40" s="181"/>
      <c r="M40" s="181"/>
      <c r="N40" s="181"/>
      <c r="O40" s="181"/>
      <c r="P40" s="182"/>
      <c r="Q40" s="74"/>
      <c r="R40" s="65"/>
      <c r="S40" s="65"/>
      <c r="T40" s="65"/>
      <c r="U40" s="65"/>
      <c r="V40" s="184"/>
      <c r="W40" s="184"/>
      <c r="X40" s="184"/>
      <c r="Y40" s="184"/>
      <c r="Z40" s="184"/>
      <c r="AA40" s="184"/>
      <c r="AB40" s="184"/>
      <c r="AC40" s="184"/>
      <c r="AD40" s="184"/>
      <c r="AE40" s="181"/>
      <c r="AF40" s="181"/>
      <c r="AG40" s="181"/>
      <c r="AH40" s="181"/>
      <c r="AI40" s="181"/>
      <c r="AJ40" s="181"/>
      <c r="AK40" s="182"/>
      <c r="AL40" s="63"/>
      <c r="AM40" s="63"/>
      <c r="AY40" s="189"/>
      <c r="AZ40" s="181"/>
      <c r="BA40" s="181"/>
      <c r="BB40" s="181"/>
      <c r="BC40" s="181"/>
      <c r="BD40" s="182"/>
      <c r="BE40" s="65"/>
      <c r="BF40" s="193"/>
      <c r="BG40" s="193"/>
      <c r="BH40" s="193"/>
      <c r="BI40" s="193"/>
      <c r="BJ40" s="193"/>
      <c r="BK40" s="193"/>
      <c r="BL40" s="193"/>
      <c r="BM40" s="193"/>
      <c r="BN40" s="193"/>
      <c r="BO40" s="181"/>
      <c r="BP40" s="181"/>
      <c r="BQ40" s="181"/>
      <c r="BR40" s="182"/>
    </row>
    <row r="41" spans="1:70" s="9" customFormat="1" ht="15" customHeight="1" x14ac:dyDescent="0.2">
      <c r="A41" s="63"/>
      <c r="B41" s="63"/>
      <c r="C41" s="203"/>
      <c r="D41" s="204"/>
      <c r="E41" s="204"/>
      <c r="F41" s="204"/>
      <c r="G41" s="204"/>
      <c r="H41" s="204"/>
      <c r="I41" s="204"/>
      <c r="J41" s="205"/>
      <c r="K41" s="185" t="s">
        <v>980</v>
      </c>
      <c r="L41" s="179"/>
      <c r="M41" s="179"/>
      <c r="N41" s="179"/>
      <c r="O41" s="179"/>
      <c r="P41" s="180"/>
      <c r="Q41" s="69"/>
      <c r="R41" s="61"/>
      <c r="S41" s="61"/>
      <c r="T41" s="61"/>
      <c r="U41" s="61"/>
      <c r="V41" s="183">
        <v>1</v>
      </c>
      <c r="W41" s="183"/>
      <c r="X41" s="183"/>
      <c r="Y41" s="183"/>
      <c r="Z41" s="183"/>
      <c r="AA41" s="183"/>
      <c r="AB41" s="183"/>
      <c r="AC41" s="183"/>
      <c r="AD41" s="183"/>
      <c r="AE41" s="179" t="s">
        <v>430</v>
      </c>
      <c r="AF41" s="179"/>
      <c r="AG41" s="179"/>
      <c r="AH41" s="179"/>
      <c r="AI41" s="179"/>
      <c r="AJ41" s="179"/>
      <c r="AK41" s="180"/>
      <c r="AL41" s="63"/>
      <c r="AM41" s="63"/>
      <c r="AY41" s="190" t="s">
        <v>942</v>
      </c>
      <c r="AZ41" s="179"/>
      <c r="BA41" s="179"/>
      <c r="BB41" s="179"/>
      <c r="BC41" s="179"/>
      <c r="BD41" s="180"/>
      <c r="BE41" s="61"/>
      <c r="BF41" s="194">
        <f>(SUM('様式２ (3)'!J161:S162,'様式２ (3)'!T161:AC162))-'様式２(1)'!BF39</f>
        <v>34</v>
      </c>
      <c r="BG41" s="183"/>
      <c r="BH41" s="183"/>
      <c r="BI41" s="183"/>
      <c r="BJ41" s="183"/>
      <c r="BK41" s="183"/>
      <c r="BL41" s="183"/>
      <c r="BM41" s="183"/>
      <c r="BN41" s="183"/>
      <c r="BO41" s="179" t="s">
        <v>944</v>
      </c>
      <c r="BP41" s="179"/>
      <c r="BQ41" s="179"/>
      <c r="BR41" s="180"/>
    </row>
    <row r="42" spans="1:70" s="9" customFormat="1" ht="15" customHeight="1" x14ac:dyDescent="0.2">
      <c r="A42" s="63"/>
      <c r="B42" s="63"/>
      <c r="C42" s="206"/>
      <c r="D42" s="207"/>
      <c r="E42" s="207"/>
      <c r="F42" s="207"/>
      <c r="G42" s="207"/>
      <c r="H42" s="207"/>
      <c r="I42" s="207"/>
      <c r="J42" s="208"/>
      <c r="K42" s="189"/>
      <c r="L42" s="181"/>
      <c r="M42" s="181"/>
      <c r="N42" s="181"/>
      <c r="O42" s="181"/>
      <c r="P42" s="182"/>
      <c r="Q42" s="223"/>
      <c r="R42" s="224"/>
      <c r="S42" s="224"/>
      <c r="T42" s="224"/>
      <c r="U42" s="224"/>
      <c r="V42" s="184"/>
      <c r="W42" s="184"/>
      <c r="X42" s="184"/>
      <c r="Y42" s="184"/>
      <c r="Z42" s="184"/>
      <c r="AA42" s="184"/>
      <c r="AB42" s="184"/>
      <c r="AC42" s="184"/>
      <c r="AD42" s="184"/>
      <c r="AE42" s="181"/>
      <c r="AF42" s="181"/>
      <c r="AG42" s="181"/>
      <c r="AH42" s="181"/>
      <c r="AI42" s="181"/>
      <c r="AJ42" s="181"/>
      <c r="AK42" s="182"/>
      <c r="AL42" s="63"/>
      <c r="AM42" s="63"/>
      <c r="AY42" s="189"/>
      <c r="AZ42" s="181"/>
      <c r="BA42" s="181"/>
      <c r="BB42" s="181"/>
      <c r="BC42" s="181"/>
      <c r="BD42" s="182"/>
      <c r="BE42" s="65"/>
      <c r="BF42" s="184"/>
      <c r="BG42" s="184"/>
      <c r="BH42" s="184"/>
      <c r="BI42" s="184"/>
      <c r="BJ42" s="184"/>
      <c r="BK42" s="184"/>
      <c r="BL42" s="184"/>
      <c r="BM42" s="184"/>
      <c r="BN42" s="184"/>
      <c r="BO42" s="181"/>
      <c r="BP42" s="181"/>
      <c r="BQ42" s="181"/>
      <c r="BR42" s="182"/>
    </row>
    <row r="43" spans="1:70" s="9" customFormat="1" ht="15" customHeight="1" x14ac:dyDescent="0.2">
      <c r="A43" s="63"/>
      <c r="B43" s="63"/>
      <c r="C43" s="209" t="s">
        <v>939</v>
      </c>
      <c r="D43" s="201"/>
      <c r="E43" s="201"/>
      <c r="F43" s="201"/>
      <c r="G43" s="201"/>
      <c r="H43" s="201"/>
      <c r="I43" s="201"/>
      <c r="J43" s="202"/>
      <c r="K43" s="190" t="s">
        <v>940</v>
      </c>
      <c r="L43" s="179"/>
      <c r="M43" s="179"/>
      <c r="N43" s="179"/>
      <c r="O43" s="179"/>
      <c r="P43" s="180"/>
      <c r="Q43" s="69"/>
      <c r="R43" s="61"/>
      <c r="S43" s="61"/>
      <c r="T43" s="61"/>
      <c r="U43" s="61"/>
      <c r="V43" s="196">
        <f>SUM(V33:AD42)</f>
        <v>10</v>
      </c>
      <c r="W43" s="179"/>
      <c r="X43" s="179"/>
      <c r="Y43" s="179"/>
      <c r="Z43" s="179"/>
      <c r="AA43" s="179"/>
      <c r="AB43" s="179"/>
      <c r="AC43" s="179"/>
      <c r="AD43" s="179"/>
      <c r="AE43" s="179" t="s">
        <v>430</v>
      </c>
      <c r="AF43" s="179"/>
      <c r="AG43" s="179"/>
      <c r="AH43" s="179"/>
      <c r="AI43" s="179"/>
      <c r="AJ43" s="179"/>
      <c r="AK43" s="180"/>
      <c r="AL43" s="63"/>
      <c r="AM43" s="63"/>
      <c r="AW43" s="178" t="s">
        <v>1097</v>
      </c>
      <c r="AX43" s="178"/>
      <c r="AY43" s="57"/>
      <c r="AZ43" s="57"/>
      <c r="BA43" s="57"/>
      <c r="BB43" s="57"/>
      <c r="BC43" s="57"/>
      <c r="BD43" s="57"/>
      <c r="BE43" s="63"/>
      <c r="BF43" s="75"/>
      <c r="BG43" s="75"/>
      <c r="BH43" s="75"/>
      <c r="BI43" s="75"/>
      <c r="BJ43" s="75"/>
      <c r="BK43" s="75"/>
      <c r="BL43" s="75"/>
      <c r="BM43" s="75"/>
      <c r="BN43" s="75"/>
      <c r="BO43" s="57"/>
      <c r="BP43" s="57"/>
      <c r="BQ43" s="57"/>
      <c r="BR43" s="57"/>
    </row>
    <row r="44" spans="1:70" s="9" customFormat="1" ht="15" customHeight="1" x14ac:dyDescent="0.2">
      <c r="A44" s="63"/>
      <c r="B44" s="63"/>
      <c r="C44" s="206"/>
      <c r="D44" s="207"/>
      <c r="E44" s="207"/>
      <c r="F44" s="207"/>
      <c r="G44" s="207"/>
      <c r="H44" s="207"/>
      <c r="I44" s="207"/>
      <c r="J44" s="208"/>
      <c r="K44" s="189"/>
      <c r="L44" s="181"/>
      <c r="M44" s="181"/>
      <c r="N44" s="181"/>
      <c r="O44" s="181"/>
      <c r="P44" s="182"/>
      <c r="Q44" s="74"/>
      <c r="R44" s="65"/>
      <c r="S44" s="65"/>
      <c r="T44" s="65"/>
      <c r="U44" s="65"/>
      <c r="V44" s="181"/>
      <c r="W44" s="181"/>
      <c r="X44" s="181"/>
      <c r="Y44" s="181"/>
      <c r="Z44" s="181"/>
      <c r="AA44" s="181"/>
      <c r="AB44" s="181"/>
      <c r="AC44" s="181"/>
      <c r="AD44" s="181"/>
      <c r="AE44" s="181"/>
      <c r="AF44" s="181"/>
      <c r="AG44" s="181"/>
      <c r="AH44" s="181"/>
      <c r="AI44" s="181"/>
      <c r="AJ44" s="181"/>
      <c r="AK44" s="182"/>
      <c r="AL44" s="63"/>
      <c r="AM44" s="63"/>
      <c r="AY44" s="185" t="s">
        <v>943</v>
      </c>
      <c r="AZ44" s="179"/>
      <c r="BA44" s="179"/>
      <c r="BB44" s="179"/>
      <c r="BC44" s="179"/>
      <c r="BD44" s="180"/>
      <c r="BE44" s="190" t="s">
        <v>946</v>
      </c>
      <c r="BF44" s="179"/>
      <c r="BG44" s="179"/>
      <c r="BH44" s="179"/>
      <c r="BI44" s="179"/>
      <c r="BJ44" s="183">
        <f>'様式２ (2)'!S128</f>
        <v>120</v>
      </c>
      <c r="BK44" s="183"/>
      <c r="BL44" s="183"/>
      <c r="BM44" s="183"/>
      <c r="BN44" s="183"/>
      <c r="BO44" s="179" t="s">
        <v>945</v>
      </c>
      <c r="BP44" s="179"/>
      <c r="BQ44" s="179"/>
      <c r="BR44" s="180"/>
    </row>
    <row r="45" spans="1:70" s="9" customFormat="1" ht="15" customHeight="1" x14ac:dyDescent="0.2">
      <c r="A45" s="63"/>
      <c r="B45" s="63"/>
      <c r="C45" s="200" t="s">
        <v>1193</v>
      </c>
      <c r="D45" s="201"/>
      <c r="E45" s="201"/>
      <c r="F45" s="201"/>
      <c r="G45" s="201"/>
      <c r="H45" s="201"/>
      <c r="I45" s="201"/>
      <c r="J45" s="202"/>
      <c r="K45" s="190" t="s">
        <v>941</v>
      </c>
      <c r="L45" s="179"/>
      <c r="M45" s="179"/>
      <c r="N45" s="179"/>
      <c r="O45" s="179"/>
      <c r="P45" s="180"/>
      <c r="Q45" s="61"/>
      <c r="R45" s="61"/>
      <c r="S45" s="61"/>
      <c r="T45" s="61"/>
      <c r="U45" s="61"/>
      <c r="V45" s="192" t="s">
        <v>1194</v>
      </c>
      <c r="W45" s="192"/>
      <c r="X45" s="192"/>
      <c r="Y45" s="192"/>
      <c r="Z45" s="192"/>
      <c r="AA45" s="192"/>
      <c r="AB45" s="192"/>
      <c r="AC45" s="192"/>
      <c r="AD45" s="192"/>
      <c r="AE45" s="179" t="s">
        <v>944</v>
      </c>
      <c r="AF45" s="179"/>
      <c r="AG45" s="179"/>
      <c r="AH45" s="179"/>
      <c r="AI45" s="179"/>
      <c r="AJ45" s="179"/>
      <c r="AK45" s="180"/>
      <c r="AL45" s="63"/>
      <c r="AM45" s="63"/>
      <c r="AY45" s="186"/>
      <c r="AZ45" s="187"/>
      <c r="BA45" s="187"/>
      <c r="BB45" s="187"/>
      <c r="BC45" s="187"/>
      <c r="BD45" s="188"/>
      <c r="BE45" s="189"/>
      <c r="BF45" s="181"/>
      <c r="BG45" s="181"/>
      <c r="BH45" s="181"/>
      <c r="BI45" s="181"/>
      <c r="BJ45" s="184"/>
      <c r="BK45" s="184"/>
      <c r="BL45" s="184"/>
      <c r="BM45" s="184"/>
      <c r="BN45" s="184"/>
      <c r="BO45" s="181"/>
      <c r="BP45" s="181"/>
      <c r="BQ45" s="181"/>
      <c r="BR45" s="182"/>
    </row>
    <row r="46" spans="1:70" s="9" customFormat="1" ht="15" customHeight="1" x14ac:dyDescent="0.2">
      <c r="A46" s="63"/>
      <c r="B46" s="63"/>
      <c r="C46" s="203"/>
      <c r="D46" s="204"/>
      <c r="E46" s="204"/>
      <c r="F46" s="204"/>
      <c r="G46" s="204"/>
      <c r="H46" s="204"/>
      <c r="I46" s="204"/>
      <c r="J46" s="205"/>
      <c r="K46" s="189"/>
      <c r="L46" s="181"/>
      <c r="M46" s="181"/>
      <c r="N46" s="181"/>
      <c r="O46" s="181"/>
      <c r="P46" s="182"/>
      <c r="Q46" s="65"/>
      <c r="R46" s="65"/>
      <c r="S46" s="65"/>
      <c r="T46" s="65"/>
      <c r="U46" s="65"/>
      <c r="V46" s="193"/>
      <c r="W46" s="193"/>
      <c r="X46" s="193"/>
      <c r="Y46" s="193"/>
      <c r="Z46" s="193"/>
      <c r="AA46" s="193"/>
      <c r="AB46" s="193"/>
      <c r="AC46" s="193"/>
      <c r="AD46" s="193"/>
      <c r="AE46" s="181"/>
      <c r="AF46" s="181"/>
      <c r="AG46" s="181"/>
      <c r="AH46" s="181"/>
      <c r="AI46" s="181"/>
      <c r="AJ46" s="181"/>
      <c r="AK46" s="182"/>
      <c r="AL46" s="63"/>
      <c r="AM46" s="63"/>
      <c r="AY46" s="186"/>
      <c r="AZ46" s="187"/>
      <c r="BA46" s="187"/>
      <c r="BB46" s="187"/>
      <c r="BC46" s="187"/>
      <c r="BD46" s="188"/>
      <c r="BE46" s="190" t="s">
        <v>947</v>
      </c>
      <c r="BF46" s="179"/>
      <c r="BG46" s="179"/>
      <c r="BH46" s="179"/>
      <c r="BI46" s="179"/>
      <c r="BJ46" s="183">
        <f>'様式２ (2)'!S129</f>
        <v>400</v>
      </c>
      <c r="BK46" s="183"/>
      <c r="BL46" s="183"/>
      <c r="BM46" s="183"/>
      <c r="BN46" s="183"/>
      <c r="BO46" s="179" t="s">
        <v>1095</v>
      </c>
      <c r="BP46" s="179"/>
      <c r="BQ46" s="179"/>
      <c r="BR46" s="180"/>
    </row>
    <row r="47" spans="1:70" s="9" customFormat="1" ht="15" customHeight="1" x14ac:dyDescent="0.2">
      <c r="A47" s="63"/>
      <c r="B47" s="63"/>
      <c r="C47" s="203"/>
      <c r="D47" s="204"/>
      <c r="E47" s="204"/>
      <c r="F47" s="204"/>
      <c r="G47" s="204"/>
      <c r="H47" s="204"/>
      <c r="I47" s="204"/>
      <c r="J47" s="205"/>
      <c r="K47" s="190" t="s">
        <v>942</v>
      </c>
      <c r="L47" s="179"/>
      <c r="M47" s="179"/>
      <c r="N47" s="179"/>
      <c r="O47" s="179"/>
      <c r="P47" s="180"/>
      <c r="Q47" s="61"/>
      <c r="R47" s="61"/>
      <c r="S47" s="61"/>
      <c r="T47" s="61"/>
      <c r="U47" s="61"/>
      <c r="V47" s="192" t="s">
        <v>1195</v>
      </c>
      <c r="W47" s="183"/>
      <c r="X47" s="183"/>
      <c r="Y47" s="183"/>
      <c r="Z47" s="183"/>
      <c r="AA47" s="183"/>
      <c r="AB47" s="183"/>
      <c r="AC47" s="183"/>
      <c r="AD47" s="183"/>
      <c r="AE47" s="179" t="s">
        <v>944</v>
      </c>
      <c r="AF47" s="179"/>
      <c r="AG47" s="179"/>
      <c r="AH47" s="179"/>
      <c r="AI47" s="179"/>
      <c r="AJ47" s="179"/>
      <c r="AK47" s="180"/>
      <c r="AL47" s="63"/>
      <c r="AM47" s="63"/>
      <c r="AY47" s="186"/>
      <c r="AZ47" s="187"/>
      <c r="BA47" s="187"/>
      <c r="BB47" s="187"/>
      <c r="BC47" s="187"/>
      <c r="BD47" s="188"/>
      <c r="BE47" s="189"/>
      <c r="BF47" s="181"/>
      <c r="BG47" s="181"/>
      <c r="BH47" s="181"/>
      <c r="BI47" s="181"/>
      <c r="BJ47" s="184"/>
      <c r="BK47" s="184"/>
      <c r="BL47" s="184"/>
      <c r="BM47" s="184"/>
      <c r="BN47" s="184"/>
      <c r="BO47" s="181"/>
      <c r="BP47" s="181"/>
      <c r="BQ47" s="181"/>
      <c r="BR47" s="182"/>
    </row>
    <row r="48" spans="1:70" s="9" customFormat="1" ht="15" customHeight="1" x14ac:dyDescent="0.2">
      <c r="A48" s="63"/>
      <c r="B48" s="63"/>
      <c r="C48" s="203"/>
      <c r="D48" s="204"/>
      <c r="E48" s="204"/>
      <c r="F48" s="204"/>
      <c r="G48" s="204"/>
      <c r="H48" s="204"/>
      <c r="I48" s="204"/>
      <c r="J48" s="205"/>
      <c r="K48" s="189"/>
      <c r="L48" s="181"/>
      <c r="M48" s="181"/>
      <c r="N48" s="181"/>
      <c r="O48" s="181"/>
      <c r="P48" s="182"/>
      <c r="Q48" s="65"/>
      <c r="R48" s="65"/>
      <c r="S48" s="65"/>
      <c r="T48" s="65"/>
      <c r="U48" s="65"/>
      <c r="V48" s="184"/>
      <c r="W48" s="184"/>
      <c r="X48" s="184"/>
      <c r="Y48" s="184"/>
      <c r="Z48" s="184"/>
      <c r="AA48" s="184"/>
      <c r="AB48" s="184"/>
      <c r="AC48" s="184"/>
      <c r="AD48" s="184"/>
      <c r="AE48" s="181"/>
      <c r="AF48" s="181"/>
      <c r="AG48" s="181"/>
      <c r="AH48" s="181"/>
      <c r="AI48" s="181"/>
      <c r="AJ48" s="181"/>
      <c r="AK48" s="182"/>
      <c r="AL48" s="63"/>
      <c r="AM48" s="63"/>
      <c r="AY48" s="186"/>
      <c r="AZ48" s="187"/>
      <c r="BA48" s="187"/>
      <c r="BB48" s="187"/>
      <c r="BC48" s="187"/>
      <c r="BD48" s="188"/>
      <c r="BE48" s="190" t="s">
        <v>309</v>
      </c>
      <c r="BF48" s="179"/>
      <c r="BG48" s="179"/>
      <c r="BH48" s="179"/>
      <c r="BI48" s="179"/>
      <c r="BJ48" s="196">
        <f>BJ44+BJ46</f>
        <v>520</v>
      </c>
      <c r="BK48" s="196"/>
      <c r="BL48" s="196"/>
      <c r="BM48" s="196"/>
      <c r="BN48" s="196"/>
      <c r="BO48" s="179" t="s">
        <v>1095</v>
      </c>
      <c r="BP48" s="179"/>
      <c r="BQ48" s="179"/>
      <c r="BR48" s="180"/>
    </row>
    <row r="49" spans="1:80" s="9" customFormat="1" ht="15" customHeight="1" x14ac:dyDescent="0.2">
      <c r="A49" s="63"/>
      <c r="B49" s="63"/>
      <c r="C49" s="203"/>
      <c r="D49" s="204"/>
      <c r="E49" s="204"/>
      <c r="F49" s="204"/>
      <c r="G49" s="204"/>
      <c r="H49" s="204"/>
      <c r="I49" s="204"/>
      <c r="J49" s="205"/>
      <c r="K49" s="185" t="s">
        <v>943</v>
      </c>
      <c r="L49" s="179"/>
      <c r="M49" s="179"/>
      <c r="N49" s="179"/>
      <c r="O49" s="179"/>
      <c r="P49" s="180"/>
      <c r="Q49" s="190" t="s">
        <v>946</v>
      </c>
      <c r="R49" s="179"/>
      <c r="S49" s="179"/>
      <c r="T49" s="179"/>
      <c r="U49" s="179"/>
      <c r="V49" s="183">
        <v>120</v>
      </c>
      <c r="W49" s="183"/>
      <c r="X49" s="183"/>
      <c r="Y49" s="183"/>
      <c r="Z49" s="183"/>
      <c r="AA49" s="183"/>
      <c r="AB49" s="183"/>
      <c r="AC49" s="183"/>
      <c r="AD49" s="183"/>
      <c r="AE49" s="179" t="s">
        <v>945</v>
      </c>
      <c r="AF49" s="179"/>
      <c r="AG49" s="179"/>
      <c r="AH49" s="179"/>
      <c r="AI49" s="179"/>
      <c r="AJ49" s="179"/>
      <c r="AK49" s="180"/>
      <c r="AL49" s="63"/>
      <c r="AM49" s="63"/>
      <c r="AY49" s="189"/>
      <c r="AZ49" s="181"/>
      <c r="BA49" s="181"/>
      <c r="BB49" s="181"/>
      <c r="BC49" s="181"/>
      <c r="BD49" s="182"/>
      <c r="BE49" s="189"/>
      <c r="BF49" s="181"/>
      <c r="BG49" s="181"/>
      <c r="BH49" s="181"/>
      <c r="BI49" s="181"/>
      <c r="BJ49" s="197"/>
      <c r="BK49" s="197"/>
      <c r="BL49" s="197"/>
      <c r="BM49" s="197"/>
      <c r="BN49" s="197"/>
      <c r="BO49" s="181"/>
      <c r="BP49" s="181"/>
      <c r="BQ49" s="181"/>
      <c r="BR49" s="182"/>
    </row>
    <row r="50" spans="1:80" s="9" customFormat="1" ht="15" customHeight="1" x14ac:dyDescent="0.2">
      <c r="A50" s="63"/>
      <c r="B50" s="63"/>
      <c r="C50" s="203"/>
      <c r="D50" s="204"/>
      <c r="E50" s="204"/>
      <c r="F50" s="204"/>
      <c r="G50" s="204"/>
      <c r="H50" s="204"/>
      <c r="I50" s="204"/>
      <c r="J50" s="205"/>
      <c r="K50" s="186"/>
      <c r="L50" s="187"/>
      <c r="M50" s="187"/>
      <c r="N50" s="187"/>
      <c r="O50" s="187"/>
      <c r="P50" s="188"/>
      <c r="Q50" s="189"/>
      <c r="R50" s="181"/>
      <c r="S50" s="181"/>
      <c r="T50" s="181"/>
      <c r="U50" s="181"/>
      <c r="V50" s="184"/>
      <c r="W50" s="184"/>
      <c r="X50" s="184"/>
      <c r="Y50" s="184"/>
      <c r="Z50" s="184"/>
      <c r="AA50" s="184"/>
      <c r="AB50" s="184"/>
      <c r="AC50" s="184"/>
      <c r="AD50" s="184"/>
      <c r="AE50" s="181"/>
      <c r="AF50" s="181"/>
      <c r="AG50" s="181"/>
      <c r="AH50" s="181"/>
      <c r="AI50" s="181"/>
      <c r="AJ50" s="181"/>
      <c r="AK50" s="182"/>
      <c r="AL50" s="63"/>
      <c r="AM50" s="63"/>
      <c r="AW50" s="178" t="s">
        <v>1098</v>
      </c>
      <c r="AX50" s="178"/>
    </row>
    <row r="51" spans="1:80" s="9" customFormat="1" ht="15" customHeight="1" x14ac:dyDescent="0.2">
      <c r="A51" s="63"/>
      <c r="B51" s="63"/>
      <c r="C51" s="203"/>
      <c r="D51" s="204"/>
      <c r="E51" s="204"/>
      <c r="F51" s="204"/>
      <c r="G51" s="204"/>
      <c r="H51" s="204"/>
      <c r="I51" s="204"/>
      <c r="J51" s="205"/>
      <c r="K51" s="186"/>
      <c r="L51" s="187"/>
      <c r="M51" s="187"/>
      <c r="N51" s="187"/>
      <c r="O51" s="187"/>
      <c r="P51" s="188"/>
      <c r="Q51" s="190" t="s">
        <v>947</v>
      </c>
      <c r="R51" s="179"/>
      <c r="S51" s="179"/>
      <c r="T51" s="179"/>
      <c r="U51" s="179"/>
      <c r="V51" s="183">
        <v>400</v>
      </c>
      <c r="W51" s="183"/>
      <c r="X51" s="183"/>
      <c r="Y51" s="183"/>
      <c r="Z51" s="183"/>
      <c r="AA51" s="183"/>
      <c r="AB51" s="183"/>
      <c r="AC51" s="183"/>
      <c r="AD51" s="183"/>
      <c r="AE51" s="179" t="s">
        <v>1095</v>
      </c>
      <c r="AF51" s="179"/>
      <c r="AG51" s="179"/>
      <c r="AH51" s="179"/>
      <c r="AI51" s="179"/>
      <c r="AJ51" s="179"/>
      <c r="AK51" s="180"/>
      <c r="AL51" s="63"/>
      <c r="AM51" s="63"/>
      <c r="AY51" s="185" t="s">
        <v>943</v>
      </c>
      <c r="AZ51" s="179"/>
      <c r="BA51" s="179"/>
      <c r="BB51" s="179"/>
      <c r="BC51" s="179"/>
      <c r="BD51" s="180"/>
      <c r="BE51" s="190" t="s">
        <v>946</v>
      </c>
      <c r="BF51" s="179"/>
      <c r="BG51" s="179"/>
      <c r="BH51" s="179"/>
      <c r="BI51" s="179"/>
      <c r="BJ51" s="191">
        <f>'様式２ (3)'!K106</f>
        <v>120</v>
      </c>
      <c r="BK51" s="183"/>
      <c r="BL51" s="183"/>
      <c r="BM51" s="183"/>
      <c r="BN51" s="183"/>
      <c r="BO51" s="179" t="s">
        <v>945</v>
      </c>
      <c r="BP51" s="179"/>
      <c r="BQ51" s="179"/>
      <c r="BR51" s="180"/>
      <c r="BS51" s="76"/>
    </row>
    <row r="52" spans="1:80" s="9" customFormat="1" ht="15" customHeight="1" x14ac:dyDescent="0.2">
      <c r="A52" s="63"/>
      <c r="B52" s="63"/>
      <c r="C52" s="203"/>
      <c r="D52" s="204"/>
      <c r="E52" s="204"/>
      <c r="F52" s="204"/>
      <c r="G52" s="204"/>
      <c r="H52" s="204"/>
      <c r="I52" s="204"/>
      <c r="J52" s="205"/>
      <c r="K52" s="186"/>
      <c r="L52" s="187"/>
      <c r="M52" s="187"/>
      <c r="N52" s="187"/>
      <c r="O52" s="187"/>
      <c r="P52" s="188"/>
      <c r="Q52" s="189"/>
      <c r="R52" s="181"/>
      <c r="S52" s="181"/>
      <c r="T52" s="181"/>
      <c r="U52" s="181"/>
      <c r="V52" s="184"/>
      <c r="W52" s="184"/>
      <c r="X52" s="184"/>
      <c r="Y52" s="184"/>
      <c r="Z52" s="184"/>
      <c r="AA52" s="184"/>
      <c r="AB52" s="184"/>
      <c r="AC52" s="184"/>
      <c r="AD52" s="184"/>
      <c r="AE52" s="181"/>
      <c r="AF52" s="181"/>
      <c r="AG52" s="181"/>
      <c r="AH52" s="181"/>
      <c r="AI52" s="181"/>
      <c r="AJ52" s="181"/>
      <c r="AK52" s="182"/>
      <c r="AL52" s="63"/>
      <c r="AM52" s="63"/>
      <c r="AY52" s="186"/>
      <c r="AZ52" s="187"/>
      <c r="BA52" s="187"/>
      <c r="BB52" s="187"/>
      <c r="BC52" s="187"/>
      <c r="BD52" s="188"/>
      <c r="BE52" s="189"/>
      <c r="BF52" s="181"/>
      <c r="BG52" s="181"/>
      <c r="BH52" s="181"/>
      <c r="BI52" s="181"/>
      <c r="BJ52" s="184"/>
      <c r="BK52" s="184"/>
      <c r="BL52" s="184"/>
      <c r="BM52" s="184"/>
      <c r="BN52" s="184"/>
      <c r="BO52" s="181"/>
      <c r="BP52" s="181"/>
      <c r="BQ52" s="181"/>
      <c r="BR52" s="182"/>
      <c r="BS52" s="76"/>
    </row>
    <row r="53" spans="1:80" s="9" customFormat="1" ht="15" customHeight="1" x14ac:dyDescent="0.2">
      <c r="A53" s="57"/>
      <c r="B53" s="57"/>
      <c r="C53" s="203"/>
      <c r="D53" s="204"/>
      <c r="E53" s="204"/>
      <c r="F53" s="204"/>
      <c r="G53" s="204"/>
      <c r="H53" s="204"/>
      <c r="I53" s="204"/>
      <c r="J53" s="205"/>
      <c r="K53" s="186"/>
      <c r="L53" s="187"/>
      <c r="M53" s="187"/>
      <c r="N53" s="187"/>
      <c r="O53" s="187"/>
      <c r="P53" s="188"/>
      <c r="Q53" s="190" t="s">
        <v>309</v>
      </c>
      <c r="R53" s="179"/>
      <c r="S53" s="179"/>
      <c r="T53" s="179"/>
      <c r="U53" s="179"/>
      <c r="V53" s="196">
        <f>V49+V51</f>
        <v>520</v>
      </c>
      <c r="W53" s="179"/>
      <c r="X53" s="179"/>
      <c r="Y53" s="179"/>
      <c r="Z53" s="179"/>
      <c r="AA53" s="179"/>
      <c r="AB53" s="179"/>
      <c r="AC53" s="179"/>
      <c r="AD53" s="179"/>
      <c r="AE53" s="179" t="s">
        <v>945</v>
      </c>
      <c r="AF53" s="179"/>
      <c r="AG53" s="179"/>
      <c r="AH53" s="179"/>
      <c r="AI53" s="179"/>
      <c r="AJ53" s="179"/>
      <c r="AK53" s="180"/>
      <c r="AL53" s="57"/>
      <c r="AM53" s="57"/>
      <c r="AY53" s="186"/>
      <c r="AZ53" s="187"/>
      <c r="BA53" s="187"/>
      <c r="BB53" s="187"/>
      <c r="BC53" s="187"/>
      <c r="BD53" s="188"/>
      <c r="BE53" s="190" t="s">
        <v>947</v>
      </c>
      <c r="BF53" s="179"/>
      <c r="BG53" s="179"/>
      <c r="BH53" s="179"/>
      <c r="BI53" s="179"/>
      <c r="BJ53" s="191">
        <f>'様式２ (3)'!R106</f>
        <v>400</v>
      </c>
      <c r="BK53" s="183"/>
      <c r="BL53" s="183"/>
      <c r="BM53" s="183"/>
      <c r="BN53" s="183"/>
      <c r="BO53" s="179" t="s">
        <v>1095</v>
      </c>
      <c r="BP53" s="179"/>
      <c r="BQ53" s="179"/>
      <c r="BR53" s="180"/>
      <c r="BS53" s="76"/>
    </row>
    <row r="54" spans="1:80" s="9" customFormat="1" ht="15" customHeight="1" x14ac:dyDescent="0.2">
      <c r="A54" s="57"/>
      <c r="B54" s="57"/>
      <c r="C54" s="206"/>
      <c r="D54" s="207"/>
      <c r="E54" s="207"/>
      <c r="F54" s="207"/>
      <c r="G54" s="207"/>
      <c r="H54" s="207"/>
      <c r="I54" s="207"/>
      <c r="J54" s="208"/>
      <c r="K54" s="189"/>
      <c r="L54" s="181"/>
      <c r="M54" s="181"/>
      <c r="N54" s="181"/>
      <c r="O54" s="181"/>
      <c r="P54" s="182"/>
      <c r="Q54" s="189"/>
      <c r="R54" s="181"/>
      <c r="S54" s="181"/>
      <c r="T54" s="181"/>
      <c r="U54" s="181"/>
      <c r="V54" s="181"/>
      <c r="W54" s="181"/>
      <c r="X54" s="181"/>
      <c r="Y54" s="181"/>
      <c r="Z54" s="181"/>
      <c r="AA54" s="181"/>
      <c r="AB54" s="181"/>
      <c r="AC54" s="181"/>
      <c r="AD54" s="181"/>
      <c r="AE54" s="181"/>
      <c r="AF54" s="181"/>
      <c r="AG54" s="181"/>
      <c r="AH54" s="181"/>
      <c r="AI54" s="181"/>
      <c r="AJ54" s="181"/>
      <c r="AK54" s="182"/>
      <c r="AL54" s="57"/>
      <c r="AM54" s="57"/>
      <c r="AY54" s="186"/>
      <c r="AZ54" s="187"/>
      <c r="BA54" s="187"/>
      <c r="BB54" s="187"/>
      <c r="BC54" s="187"/>
      <c r="BD54" s="188"/>
      <c r="BE54" s="189"/>
      <c r="BF54" s="181"/>
      <c r="BG54" s="181"/>
      <c r="BH54" s="181"/>
      <c r="BI54" s="181"/>
      <c r="BJ54" s="184"/>
      <c r="BK54" s="184"/>
      <c r="BL54" s="184"/>
      <c r="BM54" s="184"/>
      <c r="BN54" s="184"/>
      <c r="BO54" s="181"/>
      <c r="BP54" s="181"/>
      <c r="BQ54" s="181"/>
      <c r="BR54" s="182"/>
      <c r="BS54" s="76"/>
    </row>
    <row r="55" spans="1:80" s="9" customFormat="1" ht="15" customHeight="1" x14ac:dyDescent="0.2">
      <c r="A55" s="57"/>
      <c r="B55" s="57"/>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Y55" s="186"/>
      <c r="AZ55" s="187"/>
      <c r="BA55" s="187"/>
      <c r="BB55" s="187"/>
      <c r="BC55" s="187"/>
      <c r="BD55" s="188"/>
      <c r="BE55" s="190" t="s">
        <v>309</v>
      </c>
      <c r="BF55" s="179"/>
      <c r="BG55" s="179"/>
      <c r="BH55" s="179"/>
      <c r="BI55" s="179"/>
      <c r="BJ55" s="195">
        <f>BJ51+BJ53</f>
        <v>520</v>
      </c>
      <c r="BK55" s="196"/>
      <c r="BL55" s="196"/>
      <c r="BM55" s="196"/>
      <c r="BN55" s="196"/>
      <c r="BO55" s="179" t="s">
        <v>1095</v>
      </c>
      <c r="BP55" s="179"/>
      <c r="BQ55" s="179"/>
      <c r="BR55" s="180"/>
      <c r="BS55" s="76"/>
    </row>
    <row r="56" spans="1:80" ht="15" customHeight="1" x14ac:dyDescent="0.2">
      <c r="A56" s="57"/>
      <c r="B56" s="57" t="s">
        <v>615</v>
      </c>
      <c r="C56" s="57"/>
      <c r="D56" s="57" t="s">
        <v>949</v>
      </c>
      <c r="E56" s="57" t="s">
        <v>241</v>
      </c>
      <c r="F56" s="57" t="s">
        <v>470</v>
      </c>
      <c r="G56" s="57" t="s">
        <v>694</v>
      </c>
      <c r="H56" s="57" t="s">
        <v>286</v>
      </c>
      <c r="I56" s="57" t="s">
        <v>950</v>
      </c>
      <c r="J56" s="57" t="s">
        <v>55</v>
      </c>
      <c r="K56" s="57" t="s">
        <v>62</v>
      </c>
      <c r="L56" s="57" t="s">
        <v>63</v>
      </c>
      <c r="M56" s="57" t="s">
        <v>78</v>
      </c>
      <c r="N56" s="57" t="s">
        <v>79</v>
      </c>
      <c r="O56" s="57" t="s">
        <v>672</v>
      </c>
      <c r="P56" s="57"/>
      <c r="Q56" s="57"/>
      <c r="R56" s="57"/>
      <c r="S56" s="57"/>
      <c r="T56" s="57"/>
      <c r="U56" s="57"/>
      <c r="V56" s="57"/>
      <c r="W56" s="57"/>
      <c r="X56" s="57" t="s">
        <v>272</v>
      </c>
      <c r="Y56" s="57" t="s">
        <v>686</v>
      </c>
      <c r="Z56" s="57" t="s">
        <v>961</v>
      </c>
      <c r="AA56" s="57" t="s">
        <v>234</v>
      </c>
      <c r="AB56" s="57" t="s">
        <v>221</v>
      </c>
      <c r="AC56" s="57" t="s">
        <v>575</v>
      </c>
      <c r="AD56" s="57" t="s">
        <v>349</v>
      </c>
      <c r="AE56" s="57" t="s">
        <v>273</v>
      </c>
      <c r="AF56" s="57"/>
      <c r="AG56" s="57"/>
      <c r="AH56" s="57"/>
      <c r="AI56" s="57"/>
      <c r="AJ56" s="57"/>
      <c r="AK56" s="57"/>
      <c r="AL56" s="57"/>
      <c r="AM56" s="57"/>
      <c r="AY56" s="189"/>
      <c r="AZ56" s="181"/>
      <c r="BA56" s="181"/>
      <c r="BB56" s="181"/>
      <c r="BC56" s="181"/>
      <c r="BD56" s="182"/>
      <c r="BE56" s="189"/>
      <c r="BF56" s="181"/>
      <c r="BG56" s="181"/>
      <c r="BH56" s="181"/>
      <c r="BI56" s="181"/>
      <c r="BJ56" s="197"/>
      <c r="BK56" s="197"/>
      <c r="BL56" s="197"/>
      <c r="BM56" s="197"/>
      <c r="BN56" s="197"/>
      <c r="BO56" s="181"/>
      <c r="BP56" s="181"/>
      <c r="BQ56" s="181"/>
      <c r="BR56" s="182"/>
      <c r="BS56" s="76"/>
      <c r="BT56" s="9"/>
      <c r="BU56" s="9"/>
    </row>
    <row r="57" spans="1:80" ht="15" customHeight="1" x14ac:dyDescent="0.2">
      <c r="A57" s="57"/>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BZ57" s="9"/>
      <c r="CA57" s="9"/>
      <c r="CB57" s="9"/>
    </row>
    <row r="58" spans="1:80" ht="15" customHeight="1" x14ac:dyDescent="0.2">
      <c r="A58" s="57"/>
      <c r="B58" s="57" t="s">
        <v>243</v>
      </c>
      <c r="C58" s="57"/>
      <c r="D58" s="57" t="s">
        <v>951</v>
      </c>
      <c r="E58" s="57" t="s">
        <v>952</v>
      </c>
      <c r="F58" s="57" t="s">
        <v>286</v>
      </c>
      <c r="G58" s="57" t="s">
        <v>375</v>
      </c>
      <c r="H58" s="57" t="s">
        <v>254</v>
      </c>
      <c r="I58" s="57"/>
      <c r="J58" s="57"/>
      <c r="K58" s="57"/>
      <c r="L58" s="57"/>
      <c r="M58" s="57"/>
      <c r="N58" s="57"/>
      <c r="O58" s="57"/>
      <c r="P58" s="57"/>
      <c r="Q58" s="57"/>
      <c r="R58" s="57"/>
      <c r="S58" s="57"/>
      <c r="T58" s="57"/>
      <c r="U58" s="57"/>
      <c r="V58" s="57"/>
      <c r="W58" s="57"/>
      <c r="X58" s="57" t="s">
        <v>272</v>
      </c>
      <c r="Y58" s="57" t="s">
        <v>686</v>
      </c>
      <c r="Z58" s="57" t="s">
        <v>961</v>
      </c>
      <c r="AA58" s="57" t="s">
        <v>234</v>
      </c>
      <c r="AB58" s="57" t="s">
        <v>221</v>
      </c>
      <c r="AC58" s="57" t="s">
        <v>575</v>
      </c>
      <c r="AD58" s="57" t="s">
        <v>349</v>
      </c>
      <c r="AE58" s="57" t="s">
        <v>273</v>
      </c>
      <c r="AF58" s="57"/>
      <c r="AG58" s="57"/>
      <c r="AH58" s="57"/>
      <c r="AI58" s="57"/>
      <c r="AJ58" s="57"/>
      <c r="AK58" s="57"/>
      <c r="AL58" s="57"/>
      <c r="AM58" s="57"/>
      <c r="BZ58" s="9"/>
      <c r="CA58" s="9"/>
      <c r="CB58" s="9"/>
    </row>
    <row r="59" spans="1:80" ht="15" customHeight="1" x14ac:dyDescent="0.2">
      <c r="A59" s="57"/>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BZ59" s="9"/>
      <c r="CA59" s="9"/>
      <c r="CB59" s="9"/>
    </row>
    <row r="60" spans="1:80" ht="15" customHeight="1" x14ac:dyDescent="0.2">
      <c r="A60" s="57"/>
      <c r="B60" s="57" t="s">
        <v>580</v>
      </c>
      <c r="C60" s="57"/>
      <c r="D60" s="57" t="s">
        <v>411</v>
      </c>
      <c r="E60" s="57" t="s">
        <v>768</v>
      </c>
      <c r="F60" s="57" t="s">
        <v>664</v>
      </c>
      <c r="G60" s="57" t="s">
        <v>953</v>
      </c>
      <c r="H60" s="57" t="s">
        <v>954</v>
      </c>
      <c r="I60" s="57" t="s">
        <v>955</v>
      </c>
      <c r="J60" s="57" t="s">
        <v>956</v>
      </c>
      <c r="K60" s="57"/>
      <c r="L60" s="57"/>
      <c r="M60" s="57"/>
      <c r="N60" s="57"/>
      <c r="O60" s="57"/>
      <c r="P60" s="57"/>
      <c r="Q60" s="57"/>
      <c r="R60" s="57"/>
      <c r="S60" s="57"/>
      <c r="T60" s="57"/>
      <c r="U60" s="57"/>
      <c r="V60" s="57"/>
      <c r="W60" s="57"/>
      <c r="X60" s="199" t="s">
        <v>981</v>
      </c>
      <c r="Y60" s="199"/>
      <c r="Z60" s="199"/>
      <c r="AA60" s="199"/>
      <c r="AB60" s="199"/>
      <c r="AC60" s="199"/>
      <c r="AD60" s="199"/>
      <c r="AE60" s="199"/>
      <c r="AF60" s="199"/>
      <c r="AG60" s="199"/>
      <c r="AH60" s="199"/>
      <c r="AI60" s="199"/>
      <c r="AJ60" s="199"/>
      <c r="AK60" s="199"/>
      <c r="AL60" s="57"/>
      <c r="AM60" s="57"/>
      <c r="BZ60" s="9"/>
      <c r="CA60" s="9"/>
      <c r="CB60" s="9"/>
    </row>
    <row r="61" spans="1:80" ht="15" customHeight="1" x14ac:dyDescent="0.2">
      <c r="A61" s="57"/>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row>
    <row r="62" spans="1:80" ht="15" customHeight="1" x14ac:dyDescent="0.2">
      <c r="A62" s="57"/>
      <c r="B62" s="57" t="s">
        <v>623</v>
      </c>
      <c r="C62" s="57"/>
      <c r="D62" s="57" t="s">
        <v>307</v>
      </c>
      <c r="E62" s="57" t="s">
        <v>308</v>
      </c>
      <c r="F62" s="57" t="s">
        <v>309</v>
      </c>
      <c r="G62" s="57" t="s">
        <v>923</v>
      </c>
      <c r="H62" s="57"/>
      <c r="I62" s="57"/>
      <c r="J62" s="57"/>
      <c r="K62" s="57"/>
      <c r="L62" s="57"/>
      <c r="M62" s="57"/>
      <c r="N62" s="57"/>
      <c r="O62" s="57"/>
      <c r="P62" s="57"/>
      <c r="Q62" s="57"/>
      <c r="R62" s="57"/>
      <c r="S62" s="57"/>
      <c r="T62" s="57"/>
      <c r="U62" s="57"/>
      <c r="V62" s="57"/>
      <c r="W62" s="57"/>
      <c r="X62" s="57" t="s">
        <v>272</v>
      </c>
      <c r="Y62" s="57" t="s">
        <v>686</v>
      </c>
      <c r="Z62" s="57" t="s">
        <v>961</v>
      </c>
      <c r="AA62" s="57" t="s">
        <v>234</v>
      </c>
      <c r="AB62" s="57" t="s">
        <v>221</v>
      </c>
      <c r="AC62" s="57" t="s">
        <v>575</v>
      </c>
      <c r="AD62" s="57" t="s">
        <v>349</v>
      </c>
      <c r="AE62" s="57" t="s">
        <v>273</v>
      </c>
      <c r="AF62" s="57"/>
      <c r="AG62" s="57"/>
      <c r="AH62" s="57"/>
      <c r="AI62" s="57"/>
      <c r="AJ62" s="57"/>
      <c r="AK62" s="57"/>
      <c r="AL62" s="57"/>
      <c r="AM62" s="57"/>
    </row>
    <row r="63" spans="1:80" ht="15" customHeight="1" x14ac:dyDescent="0.2">
      <c r="A63" s="57"/>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row>
    <row r="64" spans="1:80" ht="15" customHeight="1" x14ac:dyDescent="0.2">
      <c r="A64" s="57"/>
      <c r="B64" s="57" t="s">
        <v>624</v>
      </c>
      <c r="C64" s="57"/>
      <c r="D64" s="57" t="s">
        <v>446</v>
      </c>
      <c r="E64" s="57" t="s">
        <v>414</v>
      </c>
      <c r="F64" s="57" t="s">
        <v>351</v>
      </c>
      <c r="G64" s="57" t="s">
        <v>352</v>
      </c>
      <c r="H64" s="57" t="s">
        <v>573</v>
      </c>
      <c r="I64" s="57" t="s">
        <v>957</v>
      </c>
      <c r="J64" s="57" t="s">
        <v>27</v>
      </c>
      <c r="K64" s="57" t="s">
        <v>91</v>
      </c>
      <c r="L64" s="57" t="s">
        <v>92</v>
      </c>
      <c r="M64" s="57" t="s">
        <v>38</v>
      </c>
      <c r="N64" s="57" t="s">
        <v>93</v>
      </c>
      <c r="O64" s="57" t="s">
        <v>958</v>
      </c>
      <c r="P64" s="57" t="s">
        <v>621</v>
      </c>
      <c r="Q64" s="57" t="s">
        <v>219</v>
      </c>
      <c r="R64" s="57" t="s">
        <v>549</v>
      </c>
      <c r="S64" s="57" t="s">
        <v>959</v>
      </c>
      <c r="T64" s="57" t="s">
        <v>550</v>
      </c>
      <c r="U64" s="57" t="s">
        <v>414</v>
      </c>
      <c r="V64" s="57"/>
      <c r="W64" s="57"/>
      <c r="X64" s="199" t="s">
        <v>982</v>
      </c>
      <c r="Y64" s="199"/>
      <c r="Z64" s="199"/>
      <c r="AA64" s="199"/>
      <c r="AB64" s="199"/>
      <c r="AC64" s="199"/>
      <c r="AD64" s="199"/>
      <c r="AE64" s="199"/>
      <c r="AF64" s="199"/>
      <c r="AG64" s="199"/>
      <c r="AH64" s="199"/>
      <c r="AI64" s="199"/>
      <c r="AJ64" s="199"/>
      <c r="AK64" s="199"/>
      <c r="AL64" s="57"/>
      <c r="AM64" s="57"/>
    </row>
    <row r="65" spans="1:80" ht="15" customHeight="1" x14ac:dyDescent="0.2">
      <c r="A65" s="57"/>
      <c r="B65" s="57"/>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row>
    <row r="66" spans="1:80" ht="15" customHeight="1" x14ac:dyDescent="0.2">
      <c r="A66" s="57"/>
      <c r="B66" s="57" t="s">
        <v>948</v>
      </c>
      <c r="C66" s="57"/>
      <c r="D66" s="57" t="s">
        <v>394</v>
      </c>
      <c r="E66" s="57" t="s">
        <v>333</v>
      </c>
      <c r="F66" s="57" t="s">
        <v>224</v>
      </c>
      <c r="G66" s="57" t="s">
        <v>295</v>
      </c>
      <c r="H66" s="57" t="s">
        <v>949</v>
      </c>
      <c r="I66" s="57" t="s">
        <v>282</v>
      </c>
      <c r="J66" s="57" t="s">
        <v>72</v>
      </c>
      <c r="K66" s="57" t="s">
        <v>61</v>
      </c>
      <c r="L66" s="57"/>
      <c r="M66" s="57"/>
      <c r="N66" s="57"/>
      <c r="O66" s="57"/>
      <c r="P66" s="57"/>
      <c r="Q66" s="57"/>
      <c r="R66" s="57"/>
      <c r="S66" s="57"/>
      <c r="T66" s="57"/>
      <c r="U66" s="57"/>
      <c r="V66" s="57"/>
      <c r="W66" s="57"/>
      <c r="X66" s="199"/>
      <c r="Y66" s="199"/>
      <c r="Z66" s="199"/>
      <c r="AA66" s="199"/>
      <c r="AB66" s="199"/>
      <c r="AC66" s="199"/>
      <c r="AD66" s="199"/>
      <c r="AE66" s="199"/>
      <c r="AF66" s="199"/>
      <c r="AG66" s="199"/>
      <c r="AH66" s="199"/>
      <c r="AI66" s="199"/>
      <c r="AJ66" s="199"/>
      <c r="AK66" s="199"/>
      <c r="AL66" s="57"/>
      <c r="AM66" s="57"/>
    </row>
    <row r="67" spans="1:80" ht="15" customHeight="1" x14ac:dyDescent="0.2">
      <c r="A67" s="57"/>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row>
    <row r="68" spans="1:80" ht="15" customHeight="1" x14ac:dyDescent="0.2">
      <c r="A68" s="57"/>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row>
    <row r="69" spans="1:80" ht="15" customHeight="1" x14ac:dyDescent="0.2">
      <c r="A69" s="57"/>
      <c r="B69" s="57"/>
      <c r="C69" s="57" t="s">
        <v>67</v>
      </c>
      <c r="D69" s="57" t="s">
        <v>76</v>
      </c>
      <c r="E69" s="57" t="s">
        <v>104</v>
      </c>
      <c r="F69" s="57" t="s">
        <v>44</v>
      </c>
      <c r="G69" s="57" t="s">
        <v>105</v>
      </c>
      <c r="H69" s="57" t="s">
        <v>68</v>
      </c>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row>
    <row r="70" spans="1:80" ht="15" customHeight="1" x14ac:dyDescent="0.2">
      <c r="A70" s="57"/>
      <c r="B70" s="57"/>
      <c r="C70" s="17"/>
      <c r="D70" s="198" t="s">
        <v>960</v>
      </c>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57"/>
      <c r="AM70" s="57"/>
    </row>
    <row r="71" spans="1:80" ht="15" customHeight="1" x14ac:dyDescent="0.2">
      <c r="A71" s="57"/>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row>
    <row r="72" spans="1:80" ht="15" customHeight="1" x14ac:dyDescent="0.2">
      <c r="A72" s="57"/>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row>
    <row r="73" spans="1:80" ht="15" customHeight="1" x14ac:dyDescent="0.2">
      <c r="A73" s="57"/>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row>
    <row r="74" spans="1:80" ht="15" customHeight="1" x14ac:dyDescent="0.2">
      <c r="A74" s="57"/>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row>
    <row r="79" spans="1:80" s="9" customFormat="1" ht="1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BZ79" s="1"/>
      <c r="CA79" s="1"/>
      <c r="CB79" s="1"/>
    </row>
    <row r="80" spans="1:80" s="9" customFormat="1" ht="1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BZ80" s="1"/>
      <c r="CA80" s="1"/>
      <c r="CB80" s="1"/>
    </row>
    <row r="81" spans="1:80" s="9" customFormat="1" ht="1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BZ81" s="1"/>
      <c r="CA81" s="1"/>
      <c r="CB81" s="1"/>
    </row>
    <row r="82" spans="1:80" ht="6" customHeight="1" x14ac:dyDescent="0.2"/>
    <row r="84" spans="1:80" ht="15" customHeight="1" x14ac:dyDescent="0.2">
      <c r="BZ84" s="9"/>
      <c r="CA84" s="9"/>
      <c r="CB84" s="9"/>
    </row>
    <row r="85" spans="1:80" ht="15" customHeight="1" x14ac:dyDescent="0.2">
      <c r="BZ85" s="9"/>
      <c r="CA85" s="9"/>
      <c r="CB85" s="9"/>
    </row>
    <row r="86" spans="1:80" ht="15" customHeight="1" x14ac:dyDescent="0.2">
      <c r="BZ86" s="9"/>
      <c r="CA86" s="9"/>
      <c r="CB86" s="9"/>
    </row>
    <row r="92" spans="1:80" s="9" customFormat="1" ht="1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BZ92" s="1"/>
      <c r="CA92" s="1"/>
      <c r="CB92" s="1"/>
    </row>
    <row r="93" spans="1:80" s="9" customFormat="1" ht="1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BZ93" s="1"/>
      <c r="CA93" s="1"/>
      <c r="CB93" s="1"/>
    </row>
    <row r="94" spans="1:80" s="9" customFormat="1" ht="1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BZ94" s="1"/>
      <c r="CA94" s="1"/>
      <c r="CB94" s="1"/>
    </row>
    <row r="95" spans="1:80" s="9" customFormat="1" ht="1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BZ95" s="1"/>
      <c r="CA95" s="1"/>
      <c r="CB95" s="1"/>
    </row>
    <row r="96" spans="1:80" s="9" customFormat="1" ht="1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BZ96" s="1"/>
      <c r="CA96" s="1"/>
      <c r="CB96" s="1"/>
    </row>
    <row r="97" spans="1:80" s="9" customFormat="1" ht="1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row>
    <row r="98" spans="1:80" s="9" customFormat="1" ht="1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row>
    <row r="99" spans="1:80" ht="6" customHeight="1" x14ac:dyDescent="0.2">
      <c r="BZ99" s="9"/>
      <c r="CA99" s="9"/>
      <c r="CB99" s="9"/>
    </row>
    <row r="100" spans="1:80" ht="15" customHeight="1" x14ac:dyDescent="0.2">
      <c r="BZ100" s="9"/>
      <c r="CA100" s="9"/>
      <c r="CB100" s="9"/>
    </row>
    <row r="101" spans="1:80" ht="15" customHeight="1" x14ac:dyDescent="0.2">
      <c r="BZ101" s="9"/>
      <c r="CA101" s="9"/>
      <c r="CB101" s="9"/>
    </row>
    <row r="102" spans="1:80" ht="15" customHeight="1" x14ac:dyDescent="0.2">
      <c r="BZ102" s="9"/>
      <c r="CA102" s="9"/>
      <c r="CB102" s="9"/>
    </row>
    <row r="103" spans="1:80" ht="15" customHeight="1" x14ac:dyDescent="0.2">
      <c r="BZ103" s="9"/>
      <c r="CA103" s="9"/>
      <c r="CB103" s="9"/>
    </row>
    <row r="105" spans="1:80" s="9" customFormat="1" ht="1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BZ105" s="1"/>
      <c r="CA105" s="1"/>
      <c r="CB105" s="1"/>
    </row>
    <row r="106" spans="1:80" s="9" customFormat="1" ht="1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BZ106" s="1"/>
      <c r="CA106" s="1"/>
      <c r="CB106" s="1"/>
    </row>
    <row r="107" spans="1:80" s="9" customFormat="1" ht="1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BZ107" s="1"/>
      <c r="CA107" s="1"/>
      <c r="CB107" s="1"/>
    </row>
    <row r="110" spans="1:80" ht="15" customHeight="1" x14ac:dyDescent="0.2">
      <c r="BZ110" s="9"/>
      <c r="CA110" s="9"/>
      <c r="CB110" s="9"/>
    </row>
    <row r="111" spans="1:80" ht="15" customHeight="1" x14ac:dyDescent="0.2">
      <c r="BZ111" s="9"/>
      <c r="CA111" s="9"/>
      <c r="CB111" s="9"/>
    </row>
    <row r="112" spans="1:80" ht="15" customHeight="1" x14ac:dyDescent="0.2">
      <c r="BZ112" s="9"/>
      <c r="CA112" s="9"/>
      <c r="CB112" s="9"/>
    </row>
    <row r="117" spans="1:80" s="9" customFormat="1" ht="1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BZ117" s="1"/>
      <c r="CA117" s="1"/>
      <c r="CB117" s="1"/>
    </row>
    <row r="118" spans="1:80" s="9" customFormat="1" ht="1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BZ118" s="1"/>
      <c r="CA118" s="1"/>
      <c r="CB118" s="1"/>
    </row>
    <row r="119" spans="1:80" s="9" customFormat="1" ht="1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BZ119" s="1"/>
      <c r="CA119" s="1"/>
      <c r="CB119" s="1"/>
    </row>
    <row r="120" spans="1:80" s="9" customFormat="1" ht="1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BZ120" s="1"/>
      <c r="CA120" s="1"/>
      <c r="CB120" s="1"/>
    </row>
    <row r="122" spans="1:80" ht="15" customHeight="1" x14ac:dyDescent="0.2">
      <c r="BZ122" s="9"/>
      <c r="CA122" s="9"/>
      <c r="CB122" s="9"/>
    </row>
    <row r="123" spans="1:80" ht="15" customHeight="1" x14ac:dyDescent="0.2">
      <c r="BZ123" s="9"/>
      <c r="CA123" s="9"/>
      <c r="CB123" s="9"/>
    </row>
    <row r="124" spans="1:80" ht="15" customHeight="1" x14ac:dyDescent="0.2">
      <c r="BZ124" s="9"/>
      <c r="CA124" s="9"/>
      <c r="CB124" s="9"/>
    </row>
    <row r="125" spans="1:80" ht="15" customHeight="1" x14ac:dyDescent="0.2">
      <c r="BZ125" s="9"/>
      <c r="CA125" s="9"/>
      <c r="CB125" s="9"/>
    </row>
    <row r="140" spans="1:80" s="9" customFormat="1" ht="1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BZ140" s="1"/>
      <c r="CA140" s="1"/>
      <c r="CB140" s="1"/>
    </row>
    <row r="141" spans="1:80" s="9" customFormat="1" ht="1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BZ141" s="1"/>
      <c r="CA141" s="1"/>
      <c r="CB141" s="1"/>
    </row>
    <row r="142" spans="1:80" s="9" customFormat="1" ht="1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BZ142" s="1"/>
      <c r="CA142" s="1"/>
      <c r="CB142" s="1"/>
    </row>
    <row r="143" spans="1:80" s="9" customFormat="1" ht="1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BZ143" s="1"/>
      <c r="CA143" s="1"/>
      <c r="CB143" s="1"/>
    </row>
    <row r="144" spans="1:80" s="9" customFormat="1" ht="1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BZ144" s="1"/>
      <c r="CA144" s="1"/>
      <c r="CB144" s="1"/>
    </row>
    <row r="145" spans="1:80" s="9" customFormat="1" ht="1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row>
    <row r="146" spans="1:80" s="9" customFormat="1" ht="1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row>
    <row r="147" spans="1:80" s="9" customFormat="1" ht="1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row>
    <row r="148" spans="1:80" s="9" customFormat="1" ht="1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row>
    <row r="149" spans="1:80" s="9" customFormat="1" ht="1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row>
    <row r="150" spans="1:80" s="9" customFormat="1" ht="1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row>
    <row r="151" spans="1:80" s="9" customFormat="1" ht="1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row>
    <row r="152" spans="1:80" ht="15" customHeight="1" x14ac:dyDescent="0.2">
      <c r="BZ152" s="9"/>
      <c r="CA152" s="9"/>
      <c r="CB152" s="9"/>
    </row>
    <row r="153" spans="1:80" ht="15" customHeight="1" x14ac:dyDescent="0.2">
      <c r="BZ153" s="9"/>
      <c r="CA153" s="9"/>
      <c r="CB153" s="9"/>
    </row>
    <row r="154" spans="1:80" ht="15" customHeight="1" x14ac:dyDescent="0.2">
      <c r="BZ154" s="9"/>
      <c r="CA154" s="9"/>
      <c r="CB154" s="9"/>
    </row>
    <row r="155" spans="1:80" ht="15" customHeight="1" x14ac:dyDescent="0.2">
      <c r="BZ155" s="9"/>
      <c r="CA155" s="9"/>
      <c r="CB155" s="9"/>
    </row>
    <row r="156" spans="1:80" ht="15" customHeight="1" x14ac:dyDescent="0.2">
      <c r="BZ156" s="9"/>
      <c r="CA156" s="9"/>
      <c r="CB156" s="9"/>
    </row>
    <row r="160" spans="1:80" s="9" customFormat="1" ht="1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BZ160" s="1"/>
      <c r="CA160" s="1"/>
      <c r="CB160" s="1"/>
    </row>
    <row r="161" spans="1:80" s="9" customFormat="1" ht="1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BZ161" s="1"/>
      <c r="CA161" s="1"/>
      <c r="CB161" s="1"/>
    </row>
    <row r="162" spans="1:80" s="9" customFormat="1" ht="1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BZ162" s="1"/>
      <c r="CA162" s="1"/>
      <c r="CB162" s="1"/>
    </row>
    <row r="163" spans="1:80" s="9" customFormat="1" ht="1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BZ163" s="1"/>
      <c r="CA163" s="1"/>
      <c r="CB163" s="1"/>
    </row>
    <row r="165" spans="1:80" ht="15" customHeight="1" x14ac:dyDescent="0.2">
      <c r="BZ165" s="9"/>
      <c r="CA165" s="9"/>
      <c r="CB165" s="9"/>
    </row>
    <row r="166" spans="1:80" ht="15" customHeight="1" x14ac:dyDescent="0.2">
      <c r="BZ166" s="9"/>
      <c r="CA166" s="9"/>
      <c r="CB166" s="9"/>
    </row>
    <row r="167" spans="1:80" ht="15" customHeight="1" x14ac:dyDescent="0.2">
      <c r="BZ167" s="9"/>
      <c r="CA167" s="9"/>
      <c r="CB167" s="9"/>
    </row>
    <row r="168" spans="1:80" ht="15" customHeight="1" x14ac:dyDescent="0.2">
      <c r="BZ168" s="9"/>
      <c r="CA168" s="9"/>
      <c r="CB168" s="9"/>
    </row>
    <row r="182" spans="1:80" s="9" customFormat="1" ht="1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BZ182" s="1"/>
      <c r="CA182" s="1"/>
      <c r="CB182" s="1"/>
    </row>
    <row r="183" spans="1:80" s="9" customFormat="1" ht="1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BZ183" s="1"/>
      <c r="CA183" s="1"/>
      <c r="CB183" s="1"/>
    </row>
    <row r="184" spans="1:80" s="9" customFormat="1" ht="1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BZ184" s="1"/>
      <c r="CA184" s="1"/>
      <c r="CB184" s="1"/>
    </row>
    <row r="185" spans="1:80" s="9" customFormat="1" ht="1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BZ185" s="1"/>
      <c r="CA185" s="1"/>
      <c r="CB185" s="1"/>
    </row>
    <row r="187" spans="1:80" ht="15" customHeight="1" x14ac:dyDescent="0.2">
      <c r="BZ187" s="9"/>
      <c r="CA187" s="9"/>
      <c r="CB187" s="9"/>
    </row>
    <row r="188" spans="1:80" ht="15" customHeight="1" x14ac:dyDescent="0.2">
      <c r="BZ188" s="9"/>
      <c r="CA188" s="9"/>
      <c r="CB188" s="9"/>
    </row>
    <row r="189" spans="1:80" ht="15" customHeight="1" x14ac:dyDescent="0.2">
      <c r="BZ189" s="9"/>
      <c r="CA189" s="9"/>
      <c r="CB189" s="9"/>
    </row>
    <row r="190" spans="1:80" ht="15" customHeight="1" x14ac:dyDescent="0.2">
      <c r="BZ190" s="9"/>
      <c r="CA190" s="9"/>
      <c r="CB190" s="9"/>
    </row>
    <row r="203" spans="1:80" s="9" customFormat="1" ht="1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BZ203" s="1"/>
      <c r="CA203" s="1"/>
      <c r="CB203" s="1"/>
    </row>
    <row r="204" spans="1:80" s="9" customFormat="1" ht="1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BZ204" s="1"/>
      <c r="CA204" s="1"/>
      <c r="CB204" s="1"/>
    </row>
    <row r="205" spans="1:80" s="9" customFormat="1" ht="1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BZ205" s="1"/>
      <c r="CA205" s="1"/>
      <c r="CB205" s="1"/>
    </row>
    <row r="206" spans="1:80" s="9" customFormat="1" ht="1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BZ206" s="1"/>
      <c r="CA206" s="1"/>
      <c r="CB206" s="1"/>
    </row>
    <row r="208" spans="1:80" ht="15" customHeight="1" x14ac:dyDescent="0.2">
      <c r="BZ208" s="9"/>
      <c r="CA208" s="9"/>
      <c r="CB208" s="9"/>
    </row>
    <row r="209" spans="78:80" ht="15" customHeight="1" x14ac:dyDescent="0.2">
      <c r="BZ209" s="9"/>
      <c r="CA209" s="9"/>
      <c r="CB209" s="9"/>
    </row>
    <row r="210" spans="78:80" ht="15" customHeight="1" x14ac:dyDescent="0.2">
      <c r="BZ210" s="9"/>
      <c r="CA210" s="9"/>
      <c r="CB210" s="9"/>
    </row>
    <row r="211" spans="78:80" ht="15" customHeight="1" x14ac:dyDescent="0.2">
      <c r="BZ211" s="9"/>
      <c r="CA211" s="9"/>
      <c r="CB211" s="9"/>
    </row>
    <row r="226" spans="1:80" s="9" customFormat="1" ht="1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BZ226" s="1"/>
      <c r="CA226" s="1"/>
      <c r="CB226" s="1"/>
    </row>
    <row r="227" spans="1:80" s="9" customFormat="1" ht="1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BZ227" s="1"/>
      <c r="CA227" s="1"/>
      <c r="CB227" s="1"/>
    </row>
    <row r="228" spans="1:80" s="9" customFormat="1" ht="1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BZ228" s="1"/>
      <c r="CA228" s="1"/>
      <c r="CB228" s="1"/>
    </row>
    <row r="229" spans="1:80" s="9" customFormat="1" ht="1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BZ229" s="1"/>
      <c r="CA229" s="1"/>
      <c r="CB229" s="1"/>
    </row>
    <row r="230" spans="1:80" s="9" customFormat="1" ht="1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BZ230" s="1"/>
      <c r="CA230" s="1"/>
      <c r="CB230" s="1"/>
    </row>
    <row r="231" spans="1:80" s="9" customFormat="1" ht="1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row>
    <row r="232" spans="1:80" s="9" customFormat="1" ht="1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row>
    <row r="233" spans="1:80" s="9" customFormat="1" ht="1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row>
    <row r="234" spans="1:80" s="9" customFormat="1" ht="1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row>
    <row r="235" spans="1:80" s="9" customFormat="1" ht="1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row>
    <row r="236" spans="1:80" s="9" customFormat="1" ht="1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row>
    <row r="237" spans="1:80" s="9" customFormat="1" ht="1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row>
    <row r="238" spans="1:80" s="9" customFormat="1" ht="1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row>
    <row r="239" spans="1:80" s="9" customFormat="1" ht="1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row>
    <row r="240" spans="1:80" s="9" customFormat="1" ht="1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row>
    <row r="241" spans="1:80" s="9" customFormat="1" ht="1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row>
    <row r="242" spans="1:80" s="9" customFormat="1" ht="1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row>
    <row r="243" spans="1:80" s="9" customFormat="1" ht="1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row>
    <row r="244" spans="1:80" s="9" customFormat="1" ht="1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row>
    <row r="245" spans="1:80" s="9" customFormat="1" ht="1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row>
    <row r="246" spans="1:80" s="9" customFormat="1" ht="1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row>
    <row r="247" spans="1:80" s="9" customFormat="1" ht="1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row>
    <row r="248" spans="1:80" s="9" customFormat="1" ht="1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row>
    <row r="249" spans="1:80" s="9" customFormat="1" ht="1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row>
    <row r="250" spans="1:80" s="9" customFormat="1" ht="1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row>
    <row r="251" spans="1:80" s="9" customFormat="1" ht="1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row>
    <row r="252" spans="1:80" s="9" customFormat="1" ht="1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row>
    <row r="253" spans="1:80" s="9" customFormat="1" ht="1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row>
    <row r="254" spans="1:80" ht="15" customHeight="1" x14ac:dyDescent="0.2">
      <c r="BZ254" s="9"/>
      <c r="CA254" s="9"/>
      <c r="CB254" s="9"/>
    </row>
    <row r="255" spans="1:80" ht="15" customHeight="1" x14ac:dyDescent="0.2">
      <c r="BZ255" s="9"/>
      <c r="CA255" s="9"/>
      <c r="CB255" s="9"/>
    </row>
    <row r="256" spans="1:80" ht="15" customHeight="1" x14ac:dyDescent="0.2">
      <c r="BZ256" s="9"/>
      <c r="CA256" s="9"/>
      <c r="CB256" s="9"/>
    </row>
    <row r="257" spans="78:80" ht="15" customHeight="1" x14ac:dyDescent="0.2">
      <c r="BZ257" s="9"/>
      <c r="CA257" s="9"/>
      <c r="CB257" s="9"/>
    </row>
    <row r="258" spans="78:80" ht="15" customHeight="1" x14ac:dyDescent="0.2">
      <c r="BZ258" s="9"/>
      <c r="CA258" s="9"/>
      <c r="CB258" s="9"/>
    </row>
    <row r="270" spans="78:80" ht="6" customHeight="1" x14ac:dyDescent="0.2"/>
    <row r="278" spans="1:80" s="9" customFormat="1" ht="1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BZ278" s="1"/>
      <c r="CA278" s="1"/>
      <c r="CB278" s="1"/>
    </row>
    <row r="283" spans="1:80" ht="60" customHeight="1" x14ac:dyDescent="0.2">
      <c r="BZ283" s="9"/>
      <c r="CA283" s="9"/>
      <c r="CB283" s="9"/>
    </row>
    <row r="284" spans="1:80" ht="60" customHeight="1" x14ac:dyDescent="0.2"/>
    <row r="298" spans="1:80" s="9" customFormat="1" ht="1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BZ298" s="1"/>
      <c r="CA298" s="1"/>
      <c r="CB298" s="1"/>
    </row>
    <row r="299" spans="1:80" s="9" customFormat="1" ht="1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BZ299" s="1"/>
      <c r="CA299" s="1"/>
      <c r="CB299" s="1"/>
    </row>
    <row r="300" spans="1:80" s="9" customFormat="1" ht="1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BZ300" s="1"/>
      <c r="CA300" s="1"/>
      <c r="CB300" s="1"/>
    </row>
    <row r="303" spans="1:80" ht="15" customHeight="1" x14ac:dyDescent="0.2">
      <c r="BZ303" s="9"/>
      <c r="CA303" s="9"/>
      <c r="CB303" s="9"/>
    </row>
    <row r="304" spans="1:80" ht="15" customHeight="1" x14ac:dyDescent="0.2">
      <c r="BZ304" s="9"/>
      <c r="CA304" s="9"/>
      <c r="CB304" s="9"/>
    </row>
    <row r="305" spans="1:80" ht="15" customHeight="1" x14ac:dyDescent="0.2">
      <c r="BZ305" s="9"/>
      <c r="CA305" s="9"/>
      <c r="CB305" s="9"/>
    </row>
    <row r="306" spans="1:80" ht="6" customHeight="1" x14ac:dyDescent="0.2"/>
    <row r="316" spans="1:80" s="9" customFormat="1" ht="1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BZ316" s="1"/>
      <c r="CA316" s="1"/>
      <c r="CB316" s="1"/>
    </row>
    <row r="317" spans="1:80" s="9" customFormat="1" ht="1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BZ317" s="1"/>
      <c r="CA317" s="1"/>
      <c r="CB317" s="1"/>
    </row>
    <row r="318" spans="1:80" s="9" customFormat="1" ht="1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BZ318" s="1"/>
      <c r="CA318" s="1"/>
      <c r="CB318" s="1"/>
    </row>
    <row r="319" spans="1:80" s="9" customFormat="1" ht="1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BZ319" s="1"/>
      <c r="CA319" s="1"/>
      <c r="CB319" s="1"/>
    </row>
    <row r="320" spans="1:80" s="9" customFormat="1" ht="1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BZ320" s="1"/>
      <c r="CA320" s="1"/>
      <c r="CB320" s="1"/>
    </row>
    <row r="321" spans="1:80" s="9" customFormat="1" ht="1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row>
    <row r="322" spans="1:80" ht="6" customHeight="1" x14ac:dyDescent="0.2">
      <c r="BZ322" s="9"/>
      <c r="CA322" s="9"/>
      <c r="CB322" s="9"/>
    </row>
    <row r="323" spans="1:80" ht="15" customHeight="1" x14ac:dyDescent="0.2">
      <c r="BZ323" s="9"/>
      <c r="CA323" s="9"/>
      <c r="CB323" s="9"/>
    </row>
    <row r="324" spans="1:80" ht="15" customHeight="1" x14ac:dyDescent="0.2">
      <c r="BZ324" s="9"/>
      <c r="CA324" s="9"/>
      <c r="CB324" s="9"/>
    </row>
    <row r="325" spans="1:80" ht="30" customHeight="1" x14ac:dyDescent="0.2">
      <c r="BZ325" s="9"/>
      <c r="CA325" s="9"/>
      <c r="CB325" s="9"/>
    </row>
    <row r="326" spans="1:80" ht="30" customHeight="1" x14ac:dyDescent="0.2">
      <c r="BZ326" s="9"/>
      <c r="CA326" s="9"/>
      <c r="CB326" s="9"/>
    </row>
    <row r="327" spans="1:80" ht="30" customHeight="1" x14ac:dyDescent="0.2"/>
    <row r="329" spans="1:80" s="9" customFormat="1" ht="1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BZ329" s="1"/>
      <c r="CA329" s="1"/>
      <c r="CB329" s="1"/>
    </row>
    <row r="330" spans="1:80" s="9" customFormat="1" ht="1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BZ330" s="1"/>
      <c r="CA330" s="1"/>
      <c r="CB330" s="1"/>
    </row>
    <row r="331" spans="1:80" s="9" customFormat="1" ht="1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BZ331" s="1"/>
      <c r="CA331" s="1"/>
      <c r="CB331" s="1"/>
    </row>
    <row r="332" spans="1:80" s="9" customFormat="1" ht="1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BZ332" s="1"/>
      <c r="CA332" s="1"/>
      <c r="CB332" s="1"/>
    </row>
    <row r="333" spans="1:80" s="9" customFormat="1" ht="1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BZ333" s="1"/>
      <c r="CA333" s="1"/>
      <c r="CB333" s="1"/>
    </row>
    <row r="334" spans="1:80" ht="15" customHeight="1" x14ac:dyDescent="0.2">
      <c r="BZ334" s="9"/>
      <c r="CA334" s="9"/>
      <c r="CB334" s="9"/>
    </row>
    <row r="335" spans="1:80" ht="15" customHeight="1" x14ac:dyDescent="0.2">
      <c r="BZ335" s="9"/>
      <c r="CA335" s="9"/>
      <c r="CB335" s="9"/>
    </row>
    <row r="336" spans="1:80" ht="15" customHeight="1" x14ac:dyDescent="0.2">
      <c r="BZ336" s="9"/>
      <c r="CA336" s="9"/>
      <c r="CB336" s="9"/>
    </row>
    <row r="337" spans="78:80" ht="45" customHeight="1" x14ac:dyDescent="0.2">
      <c r="BZ337" s="9"/>
      <c r="CA337" s="9"/>
      <c r="CB337" s="9"/>
    </row>
    <row r="338" spans="78:80" ht="15" customHeight="1" x14ac:dyDescent="0.2">
      <c r="BZ338" s="9"/>
      <c r="CA338" s="9"/>
      <c r="CB338" s="9"/>
    </row>
    <row r="339" spans="78:80" ht="30" customHeight="1" x14ac:dyDescent="0.2"/>
    <row r="340" spans="78:80" ht="30" customHeight="1" x14ac:dyDescent="0.2"/>
    <row r="341" spans="78:80" ht="30" customHeight="1" x14ac:dyDescent="0.2"/>
    <row r="342" spans="78:80" ht="30" customHeight="1" x14ac:dyDescent="0.2"/>
    <row r="343" spans="78:80" ht="30" customHeight="1" x14ac:dyDescent="0.2"/>
    <row r="347" spans="78:80" ht="45" customHeight="1" x14ac:dyDescent="0.2"/>
    <row r="349" spans="78:80" ht="30" customHeight="1" x14ac:dyDescent="0.2"/>
    <row r="350" spans="78:80" ht="30" customHeight="1" x14ac:dyDescent="0.2"/>
    <row r="351" spans="78:80" ht="30" customHeight="1" x14ac:dyDescent="0.2"/>
    <row r="352" spans="78:80" ht="30" customHeight="1" x14ac:dyDescent="0.2"/>
    <row r="353" ht="30" customHeight="1" x14ac:dyDescent="0.2"/>
    <row r="354" ht="6" customHeight="1" x14ac:dyDescent="0.2"/>
    <row r="356" ht="45" customHeight="1" x14ac:dyDescent="0.2"/>
    <row r="358" ht="30" customHeight="1" x14ac:dyDescent="0.2"/>
    <row r="359" ht="30" customHeight="1" x14ac:dyDescent="0.2"/>
    <row r="360" ht="30" customHeight="1" x14ac:dyDescent="0.2"/>
    <row r="361" ht="30" customHeight="1" x14ac:dyDescent="0.2"/>
    <row r="362" ht="30" customHeight="1" x14ac:dyDescent="0.2"/>
    <row r="363" ht="6" customHeight="1" x14ac:dyDescent="0.2"/>
    <row r="365" ht="45" customHeight="1" x14ac:dyDescent="0.2"/>
    <row r="367" ht="30" customHeight="1" x14ac:dyDescent="0.2"/>
    <row r="368" ht="30" customHeight="1" x14ac:dyDescent="0.2"/>
    <row r="369" ht="30" customHeight="1" x14ac:dyDescent="0.2"/>
    <row r="370" ht="30" customHeight="1" x14ac:dyDescent="0.2"/>
    <row r="371" ht="30" customHeight="1" x14ac:dyDescent="0.2"/>
    <row r="375" ht="45" customHeight="1" x14ac:dyDescent="0.2"/>
    <row r="377" ht="30" customHeight="1" x14ac:dyDescent="0.2"/>
    <row r="378" ht="30" customHeight="1" x14ac:dyDescent="0.2"/>
    <row r="379" ht="30" customHeight="1" x14ac:dyDescent="0.2"/>
    <row r="380" ht="30" customHeight="1" x14ac:dyDescent="0.2"/>
    <row r="381" ht="30" customHeight="1" x14ac:dyDescent="0.2"/>
    <row r="382" ht="6" customHeight="1" x14ac:dyDescent="0.2"/>
    <row r="384" ht="45" customHeight="1" x14ac:dyDescent="0.2"/>
    <row r="386" ht="30" customHeight="1" x14ac:dyDescent="0.2"/>
    <row r="387" ht="30" customHeight="1" x14ac:dyDescent="0.2"/>
    <row r="388" ht="30" customHeight="1" x14ac:dyDescent="0.2"/>
    <row r="389" ht="30" customHeight="1" x14ac:dyDescent="0.2"/>
    <row r="390" ht="30" customHeight="1" x14ac:dyDescent="0.2"/>
    <row r="394" ht="45" customHeight="1" x14ac:dyDescent="0.2"/>
    <row r="396" ht="30" customHeight="1" x14ac:dyDescent="0.2"/>
    <row r="397" ht="30" customHeight="1" x14ac:dyDescent="0.2"/>
    <row r="398" ht="30" customHeight="1" x14ac:dyDescent="0.2"/>
    <row r="399" ht="30" customHeight="1" x14ac:dyDescent="0.2"/>
    <row r="400" ht="30" customHeight="1" x14ac:dyDescent="0.2"/>
    <row r="405" spans="1:80" ht="45" customHeight="1" x14ac:dyDescent="0.2"/>
    <row r="406" spans="1:80" ht="45" customHeight="1" x14ac:dyDescent="0.2"/>
    <row r="407" spans="1:80" ht="45" customHeight="1" x14ac:dyDescent="0.2"/>
    <row r="409" spans="1:80" s="9" customFormat="1" ht="1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BZ409" s="1"/>
      <c r="CA409" s="1"/>
      <c r="CB409" s="1"/>
    </row>
    <row r="410" spans="1:80" s="9" customFormat="1" ht="1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BZ410" s="1"/>
      <c r="CA410" s="1"/>
      <c r="CB410" s="1"/>
    </row>
    <row r="411" spans="1:80" s="9" customFormat="1" ht="1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BZ411" s="1"/>
      <c r="CA411" s="1"/>
      <c r="CB411" s="1"/>
    </row>
    <row r="414" spans="1:80" ht="30" customHeight="1" x14ac:dyDescent="0.2">
      <c r="BZ414" s="9"/>
      <c r="CA414" s="9"/>
      <c r="CB414" s="9"/>
    </row>
    <row r="415" spans="1:80" ht="30" customHeight="1" x14ac:dyDescent="0.2">
      <c r="BZ415" s="9"/>
      <c r="CA415" s="9"/>
      <c r="CB415" s="9"/>
    </row>
    <row r="416" spans="1:80" ht="30" customHeight="1" x14ac:dyDescent="0.2">
      <c r="BZ416" s="9"/>
      <c r="CA416" s="9"/>
      <c r="CB416" s="9"/>
    </row>
    <row r="417" spans="1:80" ht="30" customHeight="1" x14ac:dyDescent="0.2"/>
    <row r="426" spans="1:80" s="9" customFormat="1" ht="1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BZ426" s="1"/>
      <c r="CA426" s="1"/>
      <c r="CB426" s="1"/>
    </row>
    <row r="429" spans="1:80" ht="30" customHeight="1" x14ac:dyDescent="0.2"/>
    <row r="430" spans="1:80" ht="30" customHeight="1" x14ac:dyDescent="0.2"/>
    <row r="431" spans="1:80" ht="30" customHeight="1" x14ac:dyDescent="0.2">
      <c r="BZ431" s="9"/>
      <c r="CA431" s="9"/>
      <c r="CB431" s="9"/>
    </row>
    <row r="432" spans="1:80" ht="30" customHeight="1" x14ac:dyDescent="0.2"/>
    <row r="441" spans="1:80" s="9" customFormat="1" ht="1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BZ441" s="1"/>
      <c r="CA441" s="1"/>
      <c r="CB441" s="1"/>
    </row>
    <row r="445" spans="1:80" ht="45" customHeight="1" x14ac:dyDescent="0.2"/>
    <row r="446" spans="1:80" ht="15" customHeight="1" x14ac:dyDescent="0.2">
      <c r="BZ446" s="9"/>
      <c r="CA446" s="9"/>
      <c r="CB446" s="9"/>
    </row>
    <row r="447" spans="1:80" ht="30" customHeight="1" x14ac:dyDescent="0.2"/>
    <row r="448" spans="1:80" ht="30" customHeight="1" x14ac:dyDescent="0.2"/>
    <row r="449" ht="30" customHeight="1" x14ac:dyDescent="0.2"/>
    <row r="450" ht="30" customHeight="1" x14ac:dyDescent="0.2"/>
    <row r="451" ht="30" customHeight="1" x14ac:dyDescent="0.2"/>
    <row r="454" ht="30" customHeight="1" x14ac:dyDescent="0.2"/>
    <row r="455" ht="30" customHeight="1" x14ac:dyDescent="0.2"/>
    <row r="456" ht="30" customHeight="1" x14ac:dyDescent="0.2"/>
    <row r="457" ht="30" customHeight="1" x14ac:dyDescent="0.2"/>
    <row r="466" spans="1:80" s="9" customFormat="1" ht="1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BZ466" s="1"/>
      <c r="CA466" s="1"/>
      <c r="CB466" s="1"/>
    </row>
    <row r="471" spans="1:80" ht="15" customHeight="1" x14ac:dyDescent="0.2">
      <c r="BZ471" s="9"/>
      <c r="CA471" s="9"/>
      <c r="CB471" s="9"/>
    </row>
    <row r="493" spans="1:80" s="9" customFormat="1" ht="1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BZ493" s="1"/>
      <c r="CA493" s="1"/>
      <c r="CB493" s="1"/>
    </row>
    <row r="494" spans="1:80" s="9" customFormat="1" ht="1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BZ494" s="1"/>
      <c r="CA494" s="1"/>
      <c r="CB494" s="1"/>
    </row>
    <row r="495" spans="1:80" s="9" customFormat="1" ht="1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BZ495" s="1"/>
      <c r="CA495" s="1"/>
      <c r="CB495" s="1"/>
    </row>
    <row r="496" spans="1:80" s="9" customFormat="1" ht="1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BZ496" s="1"/>
      <c r="CA496" s="1"/>
      <c r="CB496" s="1"/>
    </row>
    <row r="497" spans="1:80" s="9" customFormat="1" ht="1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BZ497" s="1"/>
      <c r="CA497" s="1"/>
      <c r="CB497" s="1"/>
    </row>
    <row r="498" spans="1:80" s="9" customFormat="1" ht="1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row>
    <row r="499" spans="1:80" ht="15" customHeight="1" x14ac:dyDescent="0.2">
      <c r="BZ499" s="9"/>
      <c r="CA499" s="9"/>
      <c r="CB499" s="9"/>
    </row>
    <row r="500" spans="1:80" ht="15" customHeight="1" x14ac:dyDescent="0.2">
      <c r="BZ500" s="9"/>
      <c r="CA500" s="9"/>
      <c r="CB500" s="9"/>
    </row>
    <row r="501" spans="1:80" ht="45" customHeight="1" x14ac:dyDescent="0.2">
      <c r="BZ501" s="9"/>
      <c r="CA501" s="9"/>
      <c r="CB501" s="9"/>
    </row>
    <row r="502" spans="1:80" ht="15" customHeight="1" x14ac:dyDescent="0.2">
      <c r="BZ502" s="9"/>
      <c r="CA502" s="9"/>
      <c r="CB502" s="9"/>
    </row>
    <row r="503" spans="1:80" ht="30" customHeight="1" x14ac:dyDescent="0.2">
      <c r="BZ503" s="9"/>
      <c r="CA503" s="9"/>
      <c r="CB503" s="9"/>
    </row>
    <row r="504" spans="1:80" ht="30" customHeight="1" x14ac:dyDescent="0.2"/>
    <row r="505" spans="1:80" ht="30" customHeight="1" x14ac:dyDescent="0.2"/>
    <row r="506" spans="1:80" ht="30" customHeight="1" x14ac:dyDescent="0.2"/>
    <row r="507" spans="1:80" ht="30" customHeight="1" x14ac:dyDescent="0.2"/>
    <row r="513" spans="1:80" ht="30" customHeight="1" x14ac:dyDescent="0.2"/>
    <row r="514" spans="1:80" ht="30" customHeight="1" x14ac:dyDescent="0.2"/>
    <row r="515" spans="1:80" ht="30" customHeight="1" x14ac:dyDescent="0.2"/>
    <row r="516" spans="1:80" ht="30" customHeight="1" x14ac:dyDescent="0.2"/>
    <row r="517" spans="1:80" ht="30" customHeight="1" x14ac:dyDescent="0.2"/>
    <row r="518" spans="1:80" ht="30" customHeight="1" x14ac:dyDescent="0.2"/>
    <row r="519" spans="1:80" ht="30" customHeight="1" x14ac:dyDescent="0.2"/>
    <row r="520" spans="1:80" ht="30" customHeight="1" x14ac:dyDescent="0.2"/>
    <row r="521" spans="1:80" ht="30" customHeight="1" x14ac:dyDescent="0.2"/>
    <row r="522" spans="1:80" ht="30" customHeight="1" x14ac:dyDescent="0.2"/>
    <row r="524" spans="1:80" s="9" customFormat="1" ht="1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BZ524" s="1"/>
      <c r="CA524" s="1"/>
      <c r="CB524" s="1"/>
    </row>
    <row r="525" spans="1:80" s="9" customFormat="1" ht="1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BZ525" s="1"/>
      <c r="CA525" s="1"/>
      <c r="CB525" s="1"/>
    </row>
    <row r="526" spans="1:80" s="9" customFormat="1" ht="1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BZ526" s="1"/>
      <c r="CA526" s="1"/>
      <c r="CB526" s="1"/>
    </row>
    <row r="527" spans="1:80" s="9" customFormat="1" ht="1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BZ527" s="1"/>
      <c r="CA527" s="1"/>
      <c r="CB527" s="1"/>
    </row>
    <row r="528" spans="1:80" s="9" customFormat="1" ht="1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BZ528" s="1"/>
      <c r="CA528" s="1"/>
      <c r="CB528" s="1"/>
    </row>
    <row r="529" spans="1:80" s="9" customFormat="1" ht="1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row>
    <row r="530" spans="1:80" ht="15" customHeight="1" x14ac:dyDescent="0.2">
      <c r="BZ530" s="9"/>
      <c r="CA530" s="9"/>
      <c r="CB530" s="9"/>
    </row>
    <row r="531" spans="1:80" ht="15" customHeight="1" x14ac:dyDescent="0.2">
      <c r="BZ531" s="9"/>
      <c r="CA531" s="9"/>
      <c r="CB531" s="9"/>
    </row>
    <row r="532" spans="1:80" ht="45" customHeight="1" x14ac:dyDescent="0.2">
      <c r="BZ532" s="9"/>
      <c r="CA532" s="9"/>
      <c r="CB532" s="9"/>
    </row>
    <row r="533" spans="1:80" ht="15" customHeight="1" x14ac:dyDescent="0.2">
      <c r="BZ533" s="9"/>
      <c r="CA533" s="9"/>
      <c r="CB533" s="9"/>
    </row>
    <row r="534" spans="1:80" ht="30" customHeight="1" x14ac:dyDescent="0.2">
      <c r="BZ534" s="9"/>
      <c r="CA534" s="9"/>
      <c r="CB534" s="9"/>
    </row>
    <row r="535" spans="1:80" ht="30" customHeight="1" x14ac:dyDescent="0.2"/>
    <row r="536" spans="1:80" ht="30" customHeight="1" x14ac:dyDescent="0.2"/>
    <row r="537" spans="1:80" ht="30" customHeight="1" x14ac:dyDescent="0.2"/>
    <row r="538" spans="1:80" ht="30" customHeight="1" x14ac:dyDescent="0.2"/>
    <row r="544" spans="1:80" ht="30" customHeight="1" x14ac:dyDescent="0.2"/>
    <row r="545" spans="1:80" ht="30" customHeight="1" x14ac:dyDescent="0.2"/>
    <row r="546" spans="1:80" ht="30" customHeight="1" x14ac:dyDescent="0.2"/>
    <row r="547" spans="1:80" ht="30" customHeight="1" x14ac:dyDescent="0.2"/>
    <row r="548" spans="1:80" ht="30" customHeight="1" x14ac:dyDescent="0.2"/>
    <row r="549" spans="1:80" ht="30" customHeight="1" x14ac:dyDescent="0.2"/>
    <row r="552" spans="1:80" s="9" customFormat="1" ht="1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BZ552" s="1"/>
      <c r="CA552" s="1"/>
      <c r="CB552" s="1"/>
    </row>
    <row r="553" spans="1:80" s="9" customFormat="1" ht="1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BZ553" s="1"/>
      <c r="CA553" s="1"/>
      <c r="CB553" s="1"/>
    </row>
    <row r="554" spans="1:80" s="9" customFormat="1" ht="1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BZ554" s="1"/>
      <c r="CA554" s="1"/>
      <c r="CB554" s="1"/>
    </row>
    <row r="555" spans="1:80" s="9" customFormat="1" ht="1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BZ555" s="1"/>
      <c r="CA555" s="1"/>
      <c r="CB555" s="1"/>
    </row>
    <row r="556" spans="1:80" s="9" customFormat="1" ht="1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BZ556" s="1"/>
      <c r="CA556" s="1"/>
      <c r="CB556" s="1"/>
    </row>
    <row r="557" spans="1:80" ht="15" customHeight="1" x14ac:dyDescent="0.2">
      <c r="BZ557" s="9"/>
      <c r="CA557" s="9"/>
      <c r="CB557" s="9"/>
    </row>
    <row r="558" spans="1:80" ht="15" customHeight="1" x14ac:dyDescent="0.2">
      <c r="BZ558" s="9"/>
      <c r="CA558" s="9"/>
      <c r="CB558" s="9"/>
    </row>
    <row r="559" spans="1:80" ht="15" customHeight="1" x14ac:dyDescent="0.2">
      <c r="BZ559" s="9"/>
      <c r="CA559" s="9"/>
      <c r="CB559" s="9"/>
    </row>
    <row r="560" spans="1:80" ht="30" customHeight="1" x14ac:dyDescent="0.2">
      <c r="BZ560" s="9"/>
      <c r="CA560" s="9"/>
      <c r="CB560" s="9"/>
    </row>
    <row r="561" spans="1:80" ht="30" customHeight="1" x14ac:dyDescent="0.2">
      <c r="BZ561" s="9"/>
      <c r="CA561" s="9"/>
      <c r="CB561" s="9"/>
    </row>
    <row r="562" spans="1:80" ht="30" customHeight="1" x14ac:dyDescent="0.2"/>
    <row r="563" spans="1:80" ht="30" customHeight="1" x14ac:dyDescent="0.2"/>
    <row r="566" spans="1:80" s="9" customFormat="1" ht="1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BZ566" s="1"/>
      <c r="CA566" s="1"/>
      <c r="CB566" s="1"/>
    </row>
    <row r="567" spans="1:80" s="9" customFormat="1" ht="1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BZ567" s="1"/>
      <c r="CA567" s="1"/>
      <c r="CB567" s="1"/>
    </row>
    <row r="568" spans="1:80" s="9" customFormat="1" ht="1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BZ568" s="1"/>
      <c r="CA568" s="1"/>
      <c r="CB568" s="1"/>
    </row>
    <row r="569" spans="1:80" s="9" customFormat="1" ht="1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BZ569" s="1"/>
      <c r="CA569" s="1"/>
      <c r="CB569" s="1"/>
    </row>
    <row r="570" spans="1:80" s="9" customFormat="1" ht="1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BZ570" s="1"/>
      <c r="CA570" s="1"/>
      <c r="CB570" s="1"/>
    </row>
    <row r="571" spans="1:80" ht="15" customHeight="1" x14ac:dyDescent="0.2">
      <c r="BZ571" s="9"/>
      <c r="CA571" s="9"/>
      <c r="CB571" s="9"/>
    </row>
    <row r="572" spans="1:80" ht="15" customHeight="1" x14ac:dyDescent="0.2">
      <c r="BZ572" s="9"/>
      <c r="CA572" s="9"/>
      <c r="CB572" s="9"/>
    </row>
    <row r="573" spans="1:80" ht="15" customHeight="1" x14ac:dyDescent="0.2">
      <c r="BZ573" s="9"/>
      <c r="CA573" s="9"/>
      <c r="CB573" s="9"/>
    </row>
    <row r="574" spans="1:80" ht="15" customHeight="1" x14ac:dyDescent="0.2">
      <c r="BZ574" s="9"/>
      <c r="CA574" s="9"/>
      <c r="CB574" s="9"/>
    </row>
    <row r="575" spans="1:80" ht="15" customHeight="1" x14ac:dyDescent="0.2">
      <c r="BZ575" s="9"/>
      <c r="CA575" s="9"/>
      <c r="CB575" s="9"/>
    </row>
    <row r="628" ht="28.5" customHeight="1" x14ac:dyDescent="0.2"/>
  </sheetData>
  <sheetProtection formatCells="0"/>
  <customSheetViews>
    <customSheetView guid="{80DF0373-1147-4BA4-964D-77286568E336}" scale="90" showPageBreaks="1" showGridLines="0" printArea="1" view="pageBreakPreview" topLeftCell="A549">
      <selection activeCell="C11" sqref="C11:O11"/>
      <rowBreaks count="13" manualBreakCount="13">
        <brk id="57" max="37" man="1"/>
        <brk id="109" max="37" man="1"/>
        <brk id="164" max="37" man="1"/>
        <brk id="208" max="37" man="1"/>
        <brk id="255" max="37" man="1"/>
        <brk id="302" max="37" man="1"/>
        <brk id="345" max="37" man="1"/>
        <brk id="373" max="37" man="1"/>
        <brk id="402" max="37" man="1"/>
        <brk id="443" max="37" man="1"/>
        <brk id="468" max="37" man="1"/>
        <brk id="509" max="37" man="1"/>
        <brk id="540" max="37" man="1"/>
      </rowBreaks>
      <pageMargins left="0.59055118110236227" right="0.59055118110236227" top="0.59055118110236227" bottom="0.59055118110236227" header="0.31496062992125984" footer="0.31496062992125984"/>
      <pageSetup paperSize="9" scale="98" orientation="portrait" r:id="rId1"/>
    </customSheetView>
  </customSheetViews>
  <mergeCells count="102">
    <mergeCell ref="AI1:AK1"/>
    <mergeCell ref="Y18:Z18"/>
    <mergeCell ref="V18:W18"/>
    <mergeCell ref="S18:T18"/>
    <mergeCell ref="Q32:R32"/>
    <mergeCell ref="O11:AI11"/>
    <mergeCell ref="O10:AI10"/>
    <mergeCell ref="O9:AI9"/>
    <mergeCell ref="AE47:AK48"/>
    <mergeCell ref="K41:P42"/>
    <mergeCell ref="Q42:U42"/>
    <mergeCell ref="AE37:AK38"/>
    <mergeCell ref="AE35:AK36"/>
    <mergeCell ref="K25:AK26"/>
    <mergeCell ref="AE29:AK30"/>
    <mergeCell ref="K29:AD30"/>
    <mergeCell ref="N32:O32"/>
    <mergeCell ref="K37:P38"/>
    <mergeCell ref="E11:N11"/>
    <mergeCell ref="Q15:R15"/>
    <mergeCell ref="AC15:AD15"/>
    <mergeCell ref="C21:J22"/>
    <mergeCell ref="C19:J20"/>
    <mergeCell ref="E14:J16"/>
    <mergeCell ref="K19:AK20"/>
    <mergeCell ref="K27:AK28"/>
    <mergeCell ref="K24:AK24"/>
    <mergeCell ref="K21:AK22"/>
    <mergeCell ref="P23:S23"/>
    <mergeCell ref="K39:P40"/>
    <mergeCell ref="C23:J24"/>
    <mergeCell ref="L32:M32"/>
    <mergeCell ref="V33:AD34"/>
    <mergeCell ref="L23:N23"/>
    <mergeCell ref="AE33:AK34"/>
    <mergeCell ref="C27:J28"/>
    <mergeCell ref="C25:J26"/>
    <mergeCell ref="T32:U32"/>
    <mergeCell ref="C31:J32"/>
    <mergeCell ref="C29:J30"/>
    <mergeCell ref="K33:P34"/>
    <mergeCell ref="V53:AD54"/>
    <mergeCell ref="C45:J54"/>
    <mergeCell ref="C43:J44"/>
    <mergeCell ref="V51:AD52"/>
    <mergeCell ref="V49:AD50"/>
    <mergeCell ref="V47:AD48"/>
    <mergeCell ref="V45:AD46"/>
    <mergeCell ref="V35:AD36"/>
    <mergeCell ref="K35:P36"/>
    <mergeCell ref="C33:J42"/>
    <mergeCell ref="V37:AD38"/>
    <mergeCell ref="V39:AD40"/>
    <mergeCell ref="V41:AD42"/>
    <mergeCell ref="AE41:AK42"/>
    <mergeCell ref="AE39:AK40"/>
    <mergeCell ref="AE45:AK46"/>
    <mergeCell ref="BO55:BR56"/>
    <mergeCell ref="BJ51:BN52"/>
    <mergeCell ref="BO48:BR49"/>
    <mergeCell ref="BO46:BR47"/>
    <mergeCell ref="BJ48:BN49"/>
    <mergeCell ref="D70:AK70"/>
    <mergeCell ref="X66:AK66"/>
    <mergeCell ref="X64:AK64"/>
    <mergeCell ref="K45:P46"/>
    <mergeCell ref="X60:AK60"/>
    <mergeCell ref="Q53:U54"/>
    <mergeCell ref="Q51:U52"/>
    <mergeCell ref="Q49:U50"/>
    <mergeCell ref="K49:P54"/>
    <mergeCell ref="V43:AD44"/>
    <mergeCell ref="K43:P44"/>
    <mergeCell ref="AE53:AK54"/>
    <mergeCell ref="AE51:AK52"/>
    <mergeCell ref="AE49:AK50"/>
    <mergeCell ref="AE43:AK44"/>
    <mergeCell ref="K47:P48"/>
    <mergeCell ref="AW38:AX38"/>
    <mergeCell ref="AW43:AX43"/>
    <mergeCell ref="AW50:AX50"/>
    <mergeCell ref="BO39:BR40"/>
    <mergeCell ref="BO41:BR42"/>
    <mergeCell ref="BJ44:BN45"/>
    <mergeCell ref="BO44:BR45"/>
    <mergeCell ref="BJ46:BN47"/>
    <mergeCell ref="AY51:BD56"/>
    <mergeCell ref="BE51:BI52"/>
    <mergeCell ref="BE53:BI54"/>
    <mergeCell ref="BE55:BI56"/>
    <mergeCell ref="AY44:BD49"/>
    <mergeCell ref="BE44:BI45"/>
    <mergeCell ref="BE46:BI47"/>
    <mergeCell ref="BE48:BI49"/>
    <mergeCell ref="AY39:BD40"/>
    <mergeCell ref="AY41:BD42"/>
    <mergeCell ref="BO51:BR52"/>
    <mergeCell ref="BJ53:BN54"/>
    <mergeCell ref="BO53:BR54"/>
    <mergeCell ref="BF39:BN40"/>
    <mergeCell ref="BF41:BN42"/>
    <mergeCell ref="BJ55:BN56"/>
  </mergeCells>
  <phoneticPr fontId="3"/>
  <printOptions horizontalCentered="1"/>
  <pageMargins left="0.39370078740157483" right="0.39370078740157483" top="0.19685039370078741" bottom="0.39370078740157483" header="0.11811023622047245" footer="0.31496062992125984"/>
  <pageSetup paperSize="9" scale="81" firstPageNumber="2" orientation="portrait" useFirstPageNumber="1" r:id="rId2"/>
  <rowBreaks count="1" manualBreakCount="1">
    <brk id="71" max="38"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1:AV693"/>
  <sheetViews>
    <sheetView showGridLines="0" view="pageBreakPreview" topLeftCell="A623" zoomScale="115" zoomScaleNormal="100" zoomScaleSheetLayoutView="115" workbookViewId="0">
      <selection activeCell="K286" sqref="K286:AK286"/>
    </sheetView>
  </sheetViews>
  <sheetFormatPr defaultColWidth="2.33203125" defaultRowHeight="15" customHeight="1" x14ac:dyDescent="0.2"/>
  <cols>
    <col min="1" max="3" width="2.33203125" style="1"/>
    <col min="4" max="4" width="2.33203125" style="1" customWidth="1"/>
    <col min="5" max="13" width="2.33203125" style="1"/>
    <col min="14" max="14" width="2.33203125" style="1" customWidth="1"/>
    <col min="15" max="19" width="2.33203125" style="1"/>
    <col min="20" max="20" width="2.88671875" style="1" customWidth="1"/>
    <col min="21" max="41" width="2.33203125" style="1"/>
    <col min="42" max="42" width="11.33203125" style="1" customWidth="1"/>
    <col min="43" max="43" width="10.6640625" style="1" customWidth="1"/>
    <col min="44" max="44" width="12.109375" style="1" customWidth="1"/>
    <col min="45" max="45" width="11.44140625" style="1" customWidth="1"/>
    <col min="46" max="46" width="11.6640625" style="1" customWidth="1"/>
    <col min="47" max="47" width="12.44140625" style="1" customWidth="1"/>
    <col min="48" max="48" width="11.44140625" style="1" customWidth="1"/>
    <col min="49" max="49" width="9.6640625" style="1" customWidth="1"/>
    <col min="50" max="50" width="11.44140625" style="1" customWidth="1"/>
    <col min="51" max="51" width="4" style="1" customWidth="1"/>
    <col min="52" max="16384" width="2.33203125" style="1"/>
  </cols>
  <sheetData>
    <row r="1" spans="2:37" ht="15" customHeight="1" x14ac:dyDescent="0.2">
      <c r="B1" s="1" t="s">
        <v>0</v>
      </c>
      <c r="C1" s="1" t="s">
        <v>1</v>
      </c>
      <c r="D1" s="1" t="s">
        <v>69</v>
      </c>
    </row>
    <row r="3" spans="2:37" ht="15" customHeight="1" x14ac:dyDescent="0.2">
      <c r="E3" s="1" t="s">
        <v>2</v>
      </c>
      <c r="F3" s="1" t="s">
        <v>3</v>
      </c>
      <c r="G3" s="1" t="s">
        <v>4</v>
      </c>
      <c r="H3" s="1" t="s">
        <v>5</v>
      </c>
      <c r="I3" s="1" t="s">
        <v>6</v>
      </c>
      <c r="J3" s="1" t="s">
        <v>7</v>
      </c>
      <c r="K3" s="1" t="s">
        <v>8</v>
      </c>
      <c r="L3" s="1" t="s">
        <v>9</v>
      </c>
      <c r="M3" s="1" t="s">
        <v>10</v>
      </c>
      <c r="N3" s="1" t="s">
        <v>11</v>
      </c>
      <c r="O3" s="1" t="s">
        <v>12</v>
      </c>
      <c r="P3" s="1" t="s">
        <v>13</v>
      </c>
      <c r="Q3" s="1" t="s">
        <v>6</v>
      </c>
      <c r="R3" s="1" t="s">
        <v>14</v>
      </c>
      <c r="S3" s="1" t="s">
        <v>8</v>
      </c>
      <c r="T3" s="1" t="s">
        <v>15</v>
      </c>
      <c r="U3" s="1" t="s">
        <v>6</v>
      </c>
      <c r="V3" s="1" t="s">
        <v>16</v>
      </c>
      <c r="W3" s="1" t="s">
        <v>6</v>
      </c>
      <c r="X3" s="1" t="s">
        <v>17</v>
      </c>
      <c r="Y3" s="1" t="s">
        <v>18</v>
      </c>
      <c r="Z3" s="1" t="s">
        <v>19</v>
      </c>
      <c r="AA3" s="1" t="s">
        <v>20</v>
      </c>
      <c r="AB3" s="1" t="s">
        <v>6</v>
      </c>
      <c r="AC3" s="1" t="s">
        <v>21</v>
      </c>
      <c r="AD3" s="1" t="s">
        <v>8</v>
      </c>
      <c r="AE3" s="1" t="s">
        <v>22</v>
      </c>
      <c r="AF3" s="1" t="s">
        <v>23</v>
      </c>
      <c r="AG3" s="1" t="s">
        <v>24</v>
      </c>
      <c r="AH3" s="1" t="s">
        <v>25</v>
      </c>
    </row>
    <row r="4" spans="2:37" ht="15" customHeight="1" x14ac:dyDescent="0.2">
      <c r="E4" s="1" t="s">
        <v>26</v>
      </c>
      <c r="F4" s="1" t="s">
        <v>27</v>
      </c>
      <c r="G4" s="1" t="s">
        <v>6</v>
      </c>
      <c r="H4" s="1" t="s">
        <v>28</v>
      </c>
      <c r="I4" s="1" t="s">
        <v>29</v>
      </c>
      <c r="J4" s="1" t="s">
        <v>30</v>
      </c>
      <c r="K4" s="1" t="s">
        <v>15</v>
      </c>
      <c r="L4" s="1" t="s">
        <v>6</v>
      </c>
      <c r="M4" s="1" t="s">
        <v>16</v>
      </c>
      <c r="N4" s="1" t="s">
        <v>6</v>
      </c>
      <c r="O4" s="1" t="s">
        <v>32</v>
      </c>
      <c r="P4" s="1" t="s">
        <v>27</v>
      </c>
      <c r="Q4" s="1" t="s">
        <v>6</v>
      </c>
      <c r="R4" s="1" t="s">
        <v>33</v>
      </c>
      <c r="S4" s="1" t="s">
        <v>20</v>
      </c>
      <c r="T4" s="1" t="s">
        <v>30</v>
      </c>
      <c r="U4" s="1" t="s">
        <v>34</v>
      </c>
      <c r="V4" s="1" t="s">
        <v>35</v>
      </c>
      <c r="W4" s="1" t="s">
        <v>36</v>
      </c>
      <c r="X4" s="1" t="s">
        <v>37</v>
      </c>
      <c r="Y4" s="1" t="s">
        <v>38</v>
      </c>
      <c r="Z4" s="1" t="s">
        <v>39</v>
      </c>
      <c r="AA4" s="1" t="s">
        <v>40</v>
      </c>
      <c r="AB4" s="1" t="s">
        <v>41</v>
      </c>
      <c r="AC4" s="1" t="s">
        <v>42</v>
      </c>
      <c r="AD4" s="1" t="s">
        <v>38</v>
      </c>
      <c r="AE4" s="1" t="s">
        <v>43</v>
      </c>
      <c r="AF4" s="1" t="s">
        <v>44</v>
      </c>
      <c r="AG4" s="1" t="s">
        <v>45</v>
      </c>
      <c r="AH4" s="1" t="s">
        <v>46</v>
      </c>
    </row>
    <row r="5" spans="2:37" ht="15" customHeight="1" x14ac:dyDescent="0.2">
      <c r="E5" s="1" t="s">
        <v>47</v>
      </c>
      <c r="F5" s="1" t="s">
        <v>38</v>
      </c>
      <c r="G5" s="1" t="s">
        <v>48</v>
      </c>
      <c r="H5" s="1" t="s">
        <v>49</v>
      </c>
      <c r="I5" s="1" t="s">
        <v>50</v>
      </c>
      <c r="J5" s="1" t="s">
        <v>6</v>
      </c>
      <c r="K5" s="1" t="s">
        <v>51</v>
      </c>
      <c r="L5" s="1" t="s">
        <v>52</v>
      </c>
      <c r="M5" s="1" t="s">
        <v>55</v>
      </c>
    </row>
    <row r="7" spans="2:37" ht="15" customHeight="1" x14ac:dyDescent="0.2">
      <c r="B7" s="1" t="s">
        <v>31</v>
      </c>
      <c r="D7" s="1" t="s">
        <v>7</v>
      </c>
      <c r="E7" s="1" t="s">
        <v>8</v>
      </c>
      <c r="F7" s="1" t="s">
        <v>51</v>
      </c>
      <c r="G7" s="1" t="s">
        <v>52</v>
      </c>
      <c r="H7" s="1" t="s">
        <v>6</v>
      </c>
      <c r="I7" s="1" t="s">
        <v>87</v>
      </c>
      <c r="J7" s="1" t="s">
        <v>88</v>
      </c>
      <c r="K7" s="1" t="s">
        <v>82</v>
      </c>
      <c r="L7" s="1" t="s">
        <v>45</v>
      </c>
      <c r="M7" s="1" t="s">
        <v>40</v>
      </c>
      <c r="N7" s="1" t="s">
        <v>56</v>
      </c>
      <c r="O7" s="1" t="s">
        <v>27</v>
      </c>
      <c r="P7" s="1" t="s">
        <v>60</v>
      </c>
    </row>
    <row r="8" spans="2:37" ht="15" customHeight="1" x14ac:dyDescent="0.2">
      <c r="D8" s="4"/>
      <c r="E8" s="63"/>
      <c r="F8" s="623" t="s">
        <v>816</v>
      </c>
      <c r="G8" s="624"/>
      <c r="H8" s="624"/>
      <c r="I8" s="624"/>
      <c r="J8" s="624"/>
      <c r="K8" s="624"/>
      <c r="L8" s="624"/>
      <c r="M8" s="624"/>
      <c r="N8" s="624"/>
      <c r="O8" s="625"/>
      <c r="P8" s="285" t="s">
        <v>817</v>
      </c>
      <c r="Q8" s="286"/>
      <c r="R8" s="286"/>
      <c r="S8" s="286"/>
      <c r="T8" s="286"/>
      <c r="U8" s="286"/>
      <c r="V8" s="286"/>
      <c r="W8" s="286"/>
      <c r="X8" s="286"/>
      <c r="Y8" s="286"/>
      <c r="Z8" s="286"/>
      <c r="AA8" s="286"/>
      <c r="AB8" s="286"/>
      <c r="AC8" s="286"/>
      <c r="AD8" s="286"/>
      <c r="AE8" s="286"/>
      <c r="AF8" s="286"/>
      <c r="AG8" s="286"/>
      <c r="AH8" s="286"/>
      <c r="AI8" s="286"/>
      <c r="AJ8" s="286"/>
      <c r="AK8" s="287"/>
    </row>
    <row r="9" spans="2:37" ht="15" customHeight="1" x14ac:dyDescent="0.2">
      <c r="D9" s="4"/>
      <c r="E9" s="4"/>
      <c r="F9" s="602" t="s">
        <v>994</v>
      </c>
      <c r="G9" s="602"/>
      <c r="H9" s="602"/>
      <c r="I9" s="602"/>
      <c r="J9" s="602"/>
      <c r="K9" s="602"/>
      <c r="L9" s="602"/>
      <c r="M9" s="602"/>
      <c r="N9" s="602"/>
      <c r="O9" s="602"/>
      <c r="P9" s="560" t="s">
        <v>1030</v>
      </c>
      <c r="Q9" s="561"/>
      <c r="R9" s="561"/>
      <c r="S9" s="561"/>
      <c r="T9" s="561"/>
      <c r="U9" s="561"/>
      <c r="V9" s="561"/>
      <c r="W9" s="561"/>
      <c r="X9" s="561"/>
      <c r="Y9" s="561"/>
      <c r="Z9" s="561"/>
      <c r="AA9" s="561"/>
      <c r="AB9" s="561"/>
      <c r="AC9" s="561"/>
      <c r="AD9" s="561"/>
      <c r="AE9" s="561"/>
      <c r="AF9" s="561"/>
      <c r="AG9" s="561"/>
      <c r="AH9" s="561"/>
      <c r="AI9" s="561"/>
      <c r="AJ9" s="561"/>
      <c r="AK9" s="562"/>
    </row>
    <row r="10" spans="2:37" ht="15" customHeight="1" x14ac:dyDescent="0.2">
      <c r="D10" s="4"/>
      <c r="E10" s="4"/>
      <c r="F10" s="602"/>
      <c r="G10" s="602"/>
      <c r="H10" s="602"/>
      <c r="I10" s="602"/>
      <c r="J10" s="602"/>
      <c r="K10" s="602"/>
      <c r="L10" s="602"/>
      <c r="M10" s="602"/>
      <c r="N10" s="602"/>
      <c r="O10" s="602"/>
      <c r="P10" s="560"/>
      <c r="Q10" s="561"/>
      <c r="R10" s="561"/>
      <c r="S10" s="561"/>
      <c r="T10" s="561"/>
      <c r="U10" s="561"/>
      <c r="V10" s="561"/>
      <c r="W10" s="561"/>
      <c r="X10" s="561"/>
      <c r="Y10" s="561"/>
      <c r="Z10" s="561"/>
      <c r="AA10" s="561"/>
      <c r="AB10" s="561"/>
      <c r="AC10" s="561"/>
      <c r="AD10" s="561"/>
      <c r="AE10" s="561"/>
      <c r="AF10" s="561"/>
      <c r="AG10" s="561"/>
      <c r="AH10" s="561"/>
      <c r="AI10" s="561"/>
      <c r="AJ10" s="561"/>
      <c r="AK10" s="562"/>
    </row>
    <row r="11" spans="2:37" ht="15" customHeight="1" x14ac:dyDescent="0.2">
      <c r="D11" s="4"/>
      <c r="E11" s="4"/>
      <c r="F11" s="602"/>
      <c r="G11" s="602"/>
      <c r="H11" s="602"/>
      <c r="I11" s="602"/>
      <c r="J11" s="602"/>
      <c r="K11" s="602"/>
      <c r="L11" s="602"/>
      <c r="M11" s="602"/>
      <c r="N11" s="602"/>
      <c r="O11" s="602"/>
      <c r="P11" s="560"/>
      <c r="Q11" s="561"/>
      <c r="R11" s="561"/>
      <c r="S11" s="561"/>
      <c r="T11" s="561"/>
      <c r="U11" s="561"/>
      <c r="V11" s="561"/>
      <c r="W11" s="561"/>
      <c r="X11" s="561"/>
      <c r="Y11" s="561"/>
      <c r="Z11" s="561"/>
      <c r="AA11" s="561"/>
      <c r="AB11" s="561"/>
      <c r="AC11" s="561"/>
      <c r="AD11" s="561"/>
      <c r="AE11" s="561"/>
      <c r="AF11" s="561"/>
      <c r="AG11" s="561"/>
      <c r="AH11" s="561"/>
      <c r="AI11" s="561"/>
      <c r="AJ11" s="561"/>
      <c r="AK11" s="562"/>
    </row>
    <row r="12" spans="2:37" ht="15" customHeight="1" x14ac:dyDescent="0.2">
      <c r="D12" s="4"/>
      <c r="E12" s="4"/>
      <c r="F12" s="602"/>
      <c r="G12" s="602"/>
      <c r="H12" s="602"/>
      <c r="I12" s="602"/>
      <c r="J12" s="602"/>
      <c r="K12" s="602"/>
      <c r="L12" s="602"/>
      <c r="M12" s="602"/>
      <c r="N12" s="602"/>
      <c r="O12" s="602"/>
      <c r="P12" s="560"/>
      <c r="Q12" s="561"/>
      <c r="R12" s="561"/>
      <c r="S12" s="561"/>
      <c r="T12" s="561"/>
      <c r="U12" s="561"/>
      <c r="V12" s="561"/>
      <c r="W12" s="561"/>
      <c r="X12" s="561"/>
      <c r="Y12" s="561"/>
      <c r="Z12" s="561"/>
      <c r="AA12" s="561"/>
      <c r="AB12" s="561"/>
      <c r="AC12" s="561"/>
      <c r="AD12" s="561"/>
      <c r="AE12" s="561"/>
      <c r="AF12" s="561"/>
      <c r="AG12" s="561"/>
      <c r="AH12" s="561"/>
      <c r="AI12" s="561"/>
      <c r="AJ12" s="561"/>
      <c r="AK12" s="562"/>
    </row>
    <row r="13" spans="2:37" ht="15" customHeight="1" x14ac:dyDescent="0.2">
      <c r="D13" s="4"/>
      <c r="E13" s="4"/>
      <c r="F13" s="602"/>
      <c r="G13" s="602"/>
      <c r="H13" s="602"/>
      <c r="I13" s="602"/>
      <c r="J13" s="602"/>
      <c r="K13" s="602"/>
      <c r="L13" s="602"/>
      <c r="M13" s="602"/>
      <c r="N13" s="602"/>
      <c r="O13" s="602"/>
      <c r="P13" s="560"/>
      <c r="Q13" s="561"/>
      <c r="R13" s="561"/>
      <c r="S13" s="561"/>
      <c r="T13" s="561"/>
      <c r="U13" s="561"/>
      <c r="V13" s="561"/>
      <c r="W13" s="561"/>
      <c r="X13" s="561"/>
      <c r="Y13" s="561"/>
      <c r="Z13" s="561"/>
      <c r="AA13" s="561"/>
      <c r="AB13" s="561"/>
      <c r="AC13" s="561"/>
      <c r="AD13" s="561"/>
      <c r="AE13" s="561"/>
      <c r="AF13" s="561"/>
      <c r="AG13" s="561"/>
      <c r="AH13" s="561"/>
      <c r="AI13" s="561"/>
      <c r="AJ13" s="561"/>
      <c r="AK13" s="562"/>
    </row>
    <row r="14" spans="2:37" ht="15" customHeight="1" x14ac:dyDescent="0.2">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row>
    <row r="15" spans="2:37" ht="15" customHeight="1" x14ac:dyDescent="0.2">
      <c r="B15" s="1" t="s">
        <v>69</v>
      </c>
      <c r="D15" s="1" t="s">
        <v>56</v>
      </c>
      <c r="E15" s="1" t="s">
        <v>27</v>
      </c>
      <c r="F15" s="77" t="s">
        <v>95</v>
      </c>
      <c r="G15" s="77" t="s">
        <v>6</v>
      </c>
      <c r="H15" s="77" t="s">
        <v>17</v>
      </c>
      <c r="I15" s="77" t="s">
        <v>18</v>
      </c>
      <c r="J15" s="77" t="s">
        <v>19</v>
      </c>
      <c r="K15" s="77" t="s">
        <v>20</v>
      </c>
      <c r="L15" s="77" t="s">
        <v>22</v>
      </c>
      <c r="M15" s="77" t="s">
        <v>23</v>
      </c>
      <c r="N15" s="77" t="s">
        <v>56</v>
      </c>
      <c r="O15" s="77" t="s">
        <v>27</v>
      </c>
      <c r="P15" s="77" t="s">
        <v>6</v>
      </c>
      <c r="Q15" s="77" t="s">
        <v>96</v>
      </c>
      <c r="R15" s="77" t="s">
        <v>97</v>
      </c>
      <c r="S15" s="77"/>
      <c r="T15" s="77"/>
      <c r="U15" s="77"/>
      <c r="V15" s="77"/>
      <c r="W15" s="77"/>
      <c r="X15" s="77"/>
      <c r="Y15" s="77"/>
      <c r="Z15" s="77"/>
      <c r="AA15" s="77"/>
      <c r="AB15" s="77"/>
      <c r="AC15" s="77"/>
      <c r="AD15" s="77"/>
      <c r="AE15" s="77"/>
      <c r="AF15" s="77"/>
      <c r="AG15" s="77"/>
      <c r="AH15" s="77"/>
      <c r="AI15" s="77"/>
      <c r="AJ15" s="77"/>
      <c r="AK15" s="77"/>
    </row>
    <row r="16" spans="2:37" ht="15" customHeight="1" x14ac:dyDescent="0.2">
      <c r="C16" s="4" t="s">
        <v>98</v>
      </c>
      <c r="E16" s="1" t="s">
        <v>56</v>
      </c>
      <c r="F16" s="77" t="s">
        <v>27</v>
      </c>
      <c r="G16" s="77" t="s">
        <v>95</v>
      </c>
      <c r="H16" s="77" t="s">
        <v>6</v>
      </c>
      <c r="I16" s="77" t="s">
        <v>2</v>
      </c>
      <c r="J16" s="77" t="s">
        <v>3</v>
      </c>
      <c r="K16" s="77" t="s">
        <v>99</v>
      </c>
      <c r="L16" s="77" t="s">
        <v>6</v>
      </c>
      <c r="M16" s="77" t="s">
        <v>100</v>
      </c>
      <c r="N16" s="77" t="s">
        <v>101</v>
      </c>
      <c r="O16" s="77" t="s">
        <v>6</v>
      </c>
      <c r="P16" s="77" t="s">
        <v>102</v>
      </c>
      <c r="Q16" s="77" t="s">
        <v>103</v>
      </c>
      <c r="R16" s="77"/>
      <c r="S16" s="77"/>
      <c r="T16" s="77"/>
      <c r="U16" s="77"/>
      <c r="V16" s="77"/>
      <c r="W16" s="77"/>
      <c r="X16" s="77"/>
      <c r="Y16" s="77"/>
      <c r="Z16" s="77"/>
      <c r="AA16" s="77"/>
      <c r="AB16" s="77"/>
      <c r="AC16" s="77"/>
      <c r="AD16" s="77"/>
      <c r="AE16" s="77"/>
      <c r="AF16" s="77"/>
      <c r="AG16" s="77"/>
      <c r="AH16" s="77"/>
      <c r="AI16" s="77"/>
      <c r="AJ16" s="77"/>
      <c r="AK16" s="77"/>
    </row>
    <row r="17" spans="3:37" ht="15" customHeight="1" x14ac:dyDescent="0.2">
      <c r="D17" s="4"/>
      <c r="E17" s="4"/>
      <c r="F17" s="626" t="s">
        <v>1184</v>
      </c>
      <c r="G17" s="626"/>
      <c r="H17" s="626"/>
      <c r="I17" s="626"/>
      <c r="J17" s="626"/>
      <c r="K17" s="626"/>
      <c r="L17" s="626"/>
      <c r="M17" s="626"/>
      <c r="N17" s="626"/>
      <c r="O17" s="626"/>
      <c r="P17" s="626"/>
      <c r="Q17" s="626"/>
      <c r="R17" s="626"/>
      <c r="S17" s="626"/>
      <c r="T17" s="626"/>
      <c r="U17" s="626"/>
      <c r="V17" s="626"/>
      <c r="W17" s="626"/>
      <c r="X17" s="626"/>
      <c r="Y17" s="626"/>
      <c r="Z17" s="626"/>
      <c r="AA17" s="626"/>
      <c r="AB17" s="626"/>
      <c r="AC17" s="626"/>
      <c r="AD17" s="626"/>
      <c r="AE17" s="626"/>
      <c r="AF17" s="626"/>
      <c r="AG17" s="626"/>
      <c r="AH17" s="626"/>
      <c r="AI17" s="626"/>
      <c r="AJ17" s="626"/>
      <c r="AK17" s="626"/>
    </row>
    <row r="18" spans="3:37" ht="15" customHeight="1" x14ac:dyDescent="0.2">
      <c r="D18" s="4"/>
      <c r="E18" s="4"/>
      <c r="F18" s="626"/>
      <c r="G18" s="626"/>
      <c r="H18" s="626"/>
      <c r="I18" s="626"/>
      <c r="J18" s="626"/>
      <c r="K18" s="626"/>
      <c r="L18" s="626"/>
      <c r="M18" s="626"/>
      <c r="N18" s="626"/>
      <c r="O18" s="626"/>
      <c r="P18" s="626"/>
      <c r="Q18" s="626"/>
      <c r="R18" s="626"/>
      <c r="S18" s="626"/>
      <c r="T18" s="626"/>
      <c r="U18" s="626"/>
      <c r="V18" s="626"/>
      <c r="W18" s="626"/>
      <c r="X18" s="626"/>
      <c r="Y18" s="626"/>
      <c r="Z18" s="626"/>
      <c r="AA18" s="626"/>
      <c r="AB18" s="626"/>
      <c r="AC18" s="626"/>
      <c r="AD18" s="626"/>
      <c r="AE18" s="626"/>
      <c r="AF18" s="626"/>
      <c r="AG18" s="626"/>
      <c r="AH18" s="626"/>
      <c r="AI18" s="626"/>
      <c r="AJ18" s="626"/>
      <c r="AK18" s="626"/>
    </row>
    <row r="19" spans="3:37" ht="15" customHeight="1" x14ac:dyDescent="0.2">
      <c r="D19" s="4"/>
      <c r="E19" s="4"/>
      <c r="F19" s="626"/>
      <c r="G19" s="626"/>
      <c r="H19" s="626"/>
      <c r="I19" s="626"/>
      <c r="J19" s="626"/>
      <c r="K19" s="626"/>
      <c r="L19" s="626"/>
      <c r="M19" s="626"/>
      <c r="N19" s="626"/>
      <c r="O19" s="626"/>
      <c r="P19" s="626"/>
      <c r="Q19" s="626"/>
      <c r="R19" s="626"/>
      <c r="S19" s="626"/>
      <c r="T19" s="626"/>
      <c r="U19" s="626"/>
      <c r="V19" s="626"/>
      <c r="W19" s="626"/>
      <c r="X19" s="626"/>
      <c r="Y19" s="626"/>
      <c r="Z19" s="626"/>
      <c r="AA19" s="626"/>
      <c r="AB19" s="626"/>
      <c r="AC19" s="626"/>
      <c r="AD19" s="626"/>
      <c r="AE19" s="626"/>
      <c r="AF19" s="626"/>
      <c r="AG19" s="626"/>
      <c r="AH19" s="626"/>
      <c r="AI19" s="626"/>
      <c r="AJ19" s="626"/>
      <c r="AK19" s="626"/>
    </row>
    <row r="20" spans="3:37" ht="15" customHeight="1" x14ac:dyDescent="0.2">
      <c r="D20" s="4"/>
      <c r="E20" s="4"/>
      <c r="F20" s="626"/>
      <c r="G20" s="626"/>
      <c r="H20" s="626"/>
      <c r="I20" s="626"/>
      <c r="J20" s="626"/>
      <c r="K20" s="626"/>
      <c r="L20" s="626"/>
      <c r="M20" s="626"/>
      <c r="N20" s="626"/>
      <c r="O20" s="626"/>
      <c r="P20" s="626"/>
      <c r="Q20" s="626"/>
      <c r="R20" s="626"/>
      <c r="S20" s="626"/>
      <c r="T20" s="626"/>
      <c r="U20" s="626"/>
      <c r="V20" s="626"/>
      <c r="W20" s="626"/>
      <c r="X20" s="626"/>
      <c r="Y20" s="626"/>
      <c r="Z20" s="626"/>
      <c r="AA20" s="626"/>
      <c r="AB20" s="626"/>
      <c r="AC20" s="626"/>
      <c r="AD20" s="626"/>
      <c r="AE20" s="626"/>
      <c r="AF20" s="626"/>
      <c r="AG20" s="626"/>
      <c r="AH20" s="626"/>
      <c r="AI20" s="626"/>
      <c r="AJ20" s="626"/>
      <c r="AK20" s="626"/>
    </row>
    <row r="21" spans="3:37" ht="15" customHeight="1" x14ac:dyDescent="0.2">
      <c r="D21" s="4"/>
      <c r="E21" s="4"/>
      <c r="F21" s="626"/>
      <c r="G21" s="626"/>
      <c r="H21" s="626"/>
      <c r="I21" s="626"/>
      <c r="J21" s="626"/>
      <c r="K21" s="626"/>
      <c r="L21" s="626"/>
      <c r="M21" s="626"/>
      <c r="N21" s="626"/>
      <c r="O21" s="626"/>
      <c r="P21" s="626"/>
      <c r="Q21" s="626"/>
      <c r="R21" s="626"/>
      <c r="S21" s="626"/>
      <c r="T21" s="626"/>
      <c r="U21" s="626"/>
      <c r="V21" s="626"/>
      <c r="W21" s="626"/>
      <c r="X21" s="626"/>
      <c r="Y21" s="626"/>
      <c r="Z21" s="626"/>
      <c r="AA21" s="626"/>
      <c r="AB21" s="626"/>
      <c r="AC21" s="626"/>
      <c r="AD21" s="626"/>
      <c r="AE21" s="626"/>
      <c r="AF21" s="626"/>
      <c r="AG21" s="626"/>
      <c r="AH21" s="626"/>
      <c r="AI21" s="626"/>
      <c r="AJ21" s="626"/>
      <c r="AK21" s="626"/>
    </row>
    <row r="22" spans="3:37" ht="15" customHeight="1" x14ac:dyDescent="0.2">
      <c r="D22" s="4"/>
      <c r="E22" s="4"/>
      <c r="F22" s="626"/>
      <c r="G22" s="626"/>
      <c r="H22" s="626"/>
      <c r="I22" s="626"/>
      <c r="J22" s="626"/>
      <c r="K22" s="626"/>
      <c r="L22" s="626"/>
      <c r="M22" s="626"/>
      <c r="N22" s="626"/>
      <c r="O22" s="626"/>
      <c r="P22" s="626"/>
      <c r="Q22" s="626"/>
      <c r="R22" s="626"/>
      <c r="S22" s="626"/>
      <c r="T22" s="626"/>
      <c r="U22" s="626"/>
      <c r="V22" s="626"/>
      <c r="W22" s="626"/>
      <c r="X22" s="626"/>
      <c r="Y22" s="626"/>
      <c r="Z22" s="626"/>
      <c r="AA22" s="626"/>
      <c r="AB22" s="626"/>
      <c r="AC22" s="626"/>
      <c r="AD22" s="626"/>
      <c r="AE22" s="626"/>
      <c r="AF22" s="626"/>
      <c r="AG22" s="626"/>
      <c r="AH22" s="626"/>
      <c r="AI22" s="626"/>
      <c r="AJ22" s="626"/>
      <c r="AK22" s="626"/>
    </row>
    <row r="23" spans="3:37" ht="15" customHeight="1" x14ac:dyDescent="0.2">
      <c r="F23" s="1" t="s">
        <v>67</v>
      </c>
      <c r="G23" s="1" t="s">
        <v>76</v>
      </c>
      <c r="H23" s="1" t="s">
        <v>104</v>
      </c>
      <c r="I23" s="1" t="s">
        <v>44</v>
      </c>
      <c r="J23" s="1" t="s">
        <v>105</v>
      </c>
      <c r="K23" s="1" t="s">
        <v>68</v>
      </c>
    </row>
    <row r="24" spans="3:37" s="9" customFormat="1" ht="15" customHeight="1" x14ac:dyDescent="0.2">
      <c r="G24" s="9" t="s">
        <v>56</v>
      </c>
      <c r="H24" s="9" t="s">
        <v>27</v>
      </c>
      <c r="I24" s="9" t="s">
        <v>95</v>
      </c>
      <c r="J24" s="9" t="s">
        <v>6</v>
      </c>
      <c r="K24" s="9" t="s">
        <v>106</v>
      </c>
      <c r="L24" s="9" t="s">
        <v>107</v>
      </c>
      <c r="M24" s="9" t="s">
        <v>6</v>
      </c>
      <c r="N24" s="9" t="s">
        <v>2</v>
      </c>
      <c r="O24" s="9" t="s">
        <v>3</v>
      </c>
      <c r="P24" s="9" t="s">
        <v>99</v>
      </c>
      <c r="Q24" s="9" t="s">
        <v>100</v>
      </c>
      <c r="R24" s="9" t="s">
        <v>101</v>
      </c>
      <c r="S24" s="9" t="s">
        <v>6</v>
      </c>
      <c r="T24" s="9" t="s">
        <v>97</v>
      </c>
      <c r="U24" s="9" t="s">
        <v>108</v>
      </c>
      <c r="V24" s="9" t="s">
        <v>38</v>
      </c>
      <c r="W24" s="9" t="s">
        <v>48</v>
      </c>
      <c r="X24" s="9" t="s">
        <v>49</v>
      </c>
      <c r="Y24" s="9" t="s">
        <v>50</v>
      </c>
      <c r="Z24" s="9" t="s">
        <v>76</v>
      </c>
      <c r="AA24" s="9" t="s">
        <v>104</v>
      </c>
      <c r="AB24" s="9" t="s">
        <v>109</v>
      </c>
      <c r="AC24" s="9" t="s">
        <v>40</v>
      </c>
      <c r="AD24" s="9" t="s">
        <v>559</v>
      </c>
      <c r="AE24" s="9" t="s">
        <v>82</v>
      </c>
      <c r="AF24" s="9" t="s">
        <v>560</v>
      </c>
    </row>
    <row r="26" spans="3:37" ht="15" customHeight="1" x14ac:dyDescent="0.2">
      <c r="C26" s="10" t="s">
        <v>110</v>
      </c>
      <c r="E26" s="1" t="s">
        <v>70</v>
      </c>
      <c r="F26" s="1" t="s">
        <v>71</v>
      </c>
    </row>
    <row r="27" spans="3:37" ht="15" customHeight="1" x14ac:dyDescent="0.2">
      <c r="D27" s="1" t="s">
        <v>111</v>
      </c>
      <c r="F27" s="1" t="s">
        <v>112</v>
      </c>
      <c r="G27" s="1" t="s">
        <v>113</v>
      </c>
      <c r="H27" s="1" t="s">
        <v>114</v>
      </c>
      <c r="I27" s="1" t="s">
        <v>74</v>
      </c>
      <c r="AA27" s="10"/>
    </row>
    <row r="28" spans="3:37" ht="15" customHeight="1" x14ac:dyDescent="0.2">
      <c r="E28" s="10" t="s">
        <v>115</v>
      </c>
      <c r="G28" s="1" t="s">
        <v>112</v>
      </c>
      <c r="H28" s="1" t="s">
        <v>114</v>
      </c>
      <c r="I28" s="1" t="s">
        <v>74</v>
      </c>
      <c r="AA28" s="10" t="s">
        <v>1031</v>
      </c>
    </row>
    <row r="29" spans="3:37" ht="15" customHeight="1" x14ac:dyDescent="0.2">
      <c r="G29" s="1" t="s">
        <v>67</v>
      </c>
      <c r="H29" s="1" t="s">
        <v>116</v>
      </c>
      <c r="I29" s="1" t="s">
        <v>117</v>
      </c>
      <c r="J29" s="1" t="s">
        <v>68</v>
      </c>
      <c r="K29" s="479">
        <v>1</v>
      </c>
      <c r="L29" s="479"/>
      <c r="M29" s="479"/>
      <c r="N29" s="1" t="s">
        <v>64</v>
      </c>
      <c r="R29" s="1" t="s">
        <v>67</v>
      </c>
      <c r="S29" s="1" t="s">
        <v>118</v>
      </c>
      <c r="T29" s="1" t="s">
        <v>116</v>
      </c>
      <c r="U29" s="1" t="s">
        <v>117</v>
      </c>
      <c r="V29" s="1" t="s">
        <v>68</v>
      </c>
      <c r="W29" s="479">
        <v>1</v>
      </c>
      <c r="X29" s="479"/>
      <c r="Y29" s="479"/>
      <c r="Z29" s="1" t="s">
        <v>64</v>
      </c>
      <c r="AA29" s="10" t="s">
        <v>1033</v>
      </c>
      <c r="AB29" s="78" t="s">
        <v>1034</v>
      </c>
      <c r="AC29" s="628" t="s">
        <v>1035</v>
      </c>
      <c r="AD29" s="628"/>
      <c r="AE29" s="628"/>
      <c r="AF29" s="10" t="s">
        <v>1032</v>
      </c>
    </row>
    <row r="30" spans="3:37" ht="12" customHeight="1" x14ac:dyDescent="0.2"/>
    <row r="31" spans="3:37" ht="15" customHeight="1" x14ac:dyDescent="0.2">
      <c r="E31" s="10" t="s">
        <v>119</v>
      </c>
      <c r="G31" s="1" t="s">
        <v>113</v>
      </c>
      <c r="H31" s="1" t="s">
        <v>114</v>
      </c>
      <c r="I31" s="1" t="s">
        <v>74</v>
      </c>
      <c r="J31" s="1" t="s">
        <v>67</v>
      </c>
      <c r="K31" s="1" t="s">
        <v>17</v>
      </c>
      <c r="L31" s="1" t="s">
        <v>18</v>
      </c>
      <c r="M31" s="1" t="s">
        <v>120</v>
      </c>
      <c r="N31" s="1" t="s">
        <v>121</v>
      </c>
      <c r="O31" s="1" t="s">
        <v>80</v>
      </c>
      <c r="P31" s="1" t="s">
        <v>68</v>
      </c>
      <c r="Q31" s="10"/>
    </row>
    <row r="32" spans="3:37" ht="15" customHeight="1" x14ac:dyDescent="0.2">
      <c r="F32" s="454" t="s">
        <v>123</v>
      </c>
      <c r="G32" s="454"/>
      <c r="H32" s="454"/>
      <c r="I32" s="454"/>
      <c r="J32" s="454"/>
      <c r="K32" s="454"/>
      <c r="L32" s="454"/>
      <c r="M32" s="454"/>
      <c r="N32" s="79"/>
      <c r="O32" s="45"/>
      <c r="P32" s="45"/>
      <c r="Q32" s="45"/>
      <c r="R32" s="45"/>
      <c r="S32" s="45"/>
      <c r="T32" s="45"/>
      <c r="U32" s="45"/>
      <c r="V32" s="627" t="s">
        <v>188</v>
      </c>
      <c r="W32" s="627"/>
      <c r="X32" s="627"/>
      <c r="Y32" s="627"/>
      <c r="Z32" s="627"/>
      <c r="AA32" s="627"/>
      <c r="AB32" s="627"/>
      <c r="AC32" s="627"/>
      <c r="AD32" s="45"/>
      <c r="AE32" s="45"/>
      <c r="AF32" s="45"/>
      <c r="AG32" s="45"/>
      <c r="AH32" s="45"/>
      <c r="AI32" s="45"/>
      <c r="AJ32" s="45"/>
      <c r="AK32" s="46"/>
    </row>
    <row r="33" spans="6:37" ht="15" customHeight="1" x14ac:dyDescent="0.2">
      <c r="F33" s="454"/>
      <c r="G33" s="454"/>
      <c r="H33" s="454"/>
      <c r="I33" s="454"/>
      <c r="J33" s="454"/>
      <c r="K33" s="454"/>
      <c r="L33" s="454"/>
      <c r="M33" s="454"/>
      <c r="N33" s="285" t="s">
        <v>122</v>
      </c>
      <c r="O33" s="286"/>
      <c r="P33" s="286"/>
      <c r="Q33" s="286"/>
      <c r="R33" s="286"/>
      <c r="S33" s="286"/>
      <c r="T33" s="286"/>
      <c r="U33" s="287"/>
      <c r="V33" s="285" t="s">
        <v>191</v>
      </c>
      <c r="W33" s="286"/>
      <c r="X33" s="286"/>
      <c r="Y33" s="286"/>
      <c r="Z33" s="286"/>
      <c r="AA33" s="286"/>
      <c r="AB33" s="286"/>
      <c r="AC33" s="287"/>
      <c r="AD33" s="285" t="s">
        <v>51</v>
      </c>
      <c r="AE33" s="286"/>
      <c r="AF33" s="286"/>
      <c r="AG33" s="286"/>
      <c r="AH33" s="286"/>
      <c r="AI33" s="286"/>
      <c r="AJ33" s="286"/>
      <c r="AK33" s="287"/>
    </row>
    <row r="34" spans="6:37" ht="15" customHeight="1" x14ac:dyDescent="0.2">
      <c r="F34" s="614" t="s">
        <v>811</v>
      </c>
      <c r="G34" s="614"/>
      <c r="H34" s="614"/>
      <c r="I34" s="614"/>
      <c r="J34" s="614"/>
      <c r="K34" s="614"/>
      <c r="L34" s="614"/>
      <c r="M34" s="614"/>
      <c r="N34" s="80"/>
      <c r="O34" s="493">
        <v>8</v>
      </c>
      <c r="P34" s="493"/>
      <c r="Q34" s="493"/>
      <c r="R34" s="493"/>
      <c r="S34" s="493"/>
      <c r="T34" s="81" t="s">
        <v>135</v>
      </c>
      <c r="U34" s="82"/>
      <c r="V34" s="80"/>
      <c r="W34" s="493">
        <v>1</v>
      </c>
      <c r="X34" s="493"/>
      <c r="Y34" s="493"/>
      <c r="Z34" s="493"/>
      <c r="AA34" s="493"/>
      <c r="AB34" s="81" t="s">
        <v>135</v>
      </c>
      <c r="AC34" s="82"/>
      <c r="AD34" s="80"/>
      <c r="AE34" s="615">
        <f>+IF((O34+W34)=0,"",O34+W34)</f>
        <v>9</v>
      </c>
      <c r="AF34" s="615"/>
      <c r="AG34" s="615"/>
      <c r="AH34" s="615"/>
      <c r="AI34" s="615"/>
      <c r="AJ34" s="81" t="s">
        <v>135</v>
      </c>
      <c r="AK34" s="82"/>
    </row>
    <row r="35" spans="6:37" ht="15" customHeight="1" x14ac:dyDescent="0.2">
      <c r="F35" s="616" t="s">
        <v>815</v>
      </c>
      <c r="G35" s="616"/>
      <c r="H35" s="616"/>
      <c r="I35" s="616"/>
      <c r="J35" s="616"/>
      <c r="K35" s="616"/>
      <c r="L35" s="616"/>
      <c r="M35" s="616"/>
      <c r="N35" s="83" t="s">
        <v>67</v>
      </c>
      <c r="O35" s="479">
        <v>8</v>
      </c>
      <c r="P35" s="479"/>
      <c r="Q35" s="479"/>
      <c r="R35" s="479"/>
      <c r="S35" s="479"/>
      <c r="T35" s="84" t="s">
        <v>135</v>
      </c>
      <c r="U35" s="85" t="s">
        <v>68</v>
      </c>
      <c r="V35" s="83" t="s">
        <v>67</v>
      </c>
      <c r="W35" s="479">
        <v>1</v>
      </c>
      <c r="X35" s="479"/>
      <c r="Y35" s="479"/>
      <c r="Z35" s="479"/>
      <c r="AA35" s="479"/>
      <c r="AB35" s="84" t="s">
        <v>135</v>
      </c>
      <c r="AC35" s="85" t="s">
        <v>68</v>
      </c>
      <c r="AD35" s="83" t="s">
        <v>67</v>
      </c>
      <c r="AE35" s="617">
        <f>+IF((O35+W35)=0,"",O35+W35)</f>
        <v>9</v>
      </c>
      <c r="AF35" s="617"/>
      <c r="AG35" s="617"/>
      <c r="AH35" s="617"/>
      <c r="AI35" s="617"/>
      <c r="AJ35" s="84" t="s">
        <v>135</v>
      </c>
      <c r="AK35" s="85" t="s">
        <v>68</v>
      </c>
    </row>
    <row r="36" spans="6:37" ht="15" customHeight="1" x14ac:dyDescent="0.2">
      <c r="F36" s="618" t="s">
        <v>812</v>
      </c>
      <c r="G36" s="618"/>
      <c r="H36" s="618"/>
      <c r="I36" s="618"/>
      <c r="J36" s="618"/>
      <c r="K36" s="618"/>
      <c r="L36" s="618"/>
      <c r="M36" s="618"/>
      <c r="N36" s="86"/>
      <c r="O36" s="493">
        <v>1</v>
      </c>
      <c r="P36" s="493"/>
      <c r="Q36" s="493"/>
      <c r="R36" s="493"/>
      <c r="S36" s="493"/>
      <c r="T36" s="87" t="s">
        <v>135</v>
      </c>
      <c r="U36" s="88"/>
      <c r="V36" s="86"/>
      <c r="W36" s="493"/>
      <c r="X36" s="493"/>
      <c r="Y36" s="493"/>
      <c r="Z36" s="493"/>
      <c r="AA36" s="493"/>
      <c r="AB36" s="87" t="s">
        <v>135</v>
      </c>
      <c r="AC36" s="88"/>
      <c r="AD36" s="86"/>
      <c r="AE36" s="615">
        <f>+IF((O36+W36)=0,"",O36+W36)</f>
        <v>1</v>
      </c>
      <c r="AF36" s="615"/>
      <c r="AG36" s="615"/>
      <c r="AH36" s="615"/>
      <c r="AI36" s="615"/>
      <c r="AJ36" s="87" t="s">
        <v>135</v>
      </c>
      <c r="AK36" s="88"/>
    </row>
    <row r="37" spans="6:37" ht="15" customHeight="1" x14ac:dyDescent="0.2">
      <c r="F37" s="618" t="s">
        <v>813</v>
      </c>
      <c r="G37" s="618"/>
      <c r="H37" s="618"/>
      <c r="I37" s="618"/>
      <c r="J37" s="618"/>
      <c r="K37" s="618"/>
      <c r="L37" s="618"/>
      <c r="M37" s="618"/>
      <c r="N37" s="86"/>
      <c r="O37" s="493"/>
      <c r="P37" s="493"/>
      <c r="Q37" s="493"/>
      <c r="R37" s="493"/>
      <c r="S37" s="493"/>
      <c r="T37" s="87" t="s">
        <v>135</v>
      </c>
      <c r="U37" s="88"/>
      <c r="V37" s="86"/>
      <c r="W37" s="493"/>
      <c r="X37" s="493"/>
      <c r="Y37" s="493"/>
      <c r="Z37" s="493"/>
      <c r="AA37" s="493"/>
      <c r="AB37" s="87" t="s">
        <v>135</v>
      </c>
      <c r="AC37" s="88"/>
      <c r="AD37" s="86"/>
      <c r="AE37" s="615" t="str">
        <f>+IF((O37+W37)=0,"",O37+W37)</f>
        <v/>
      </c>
      <c r="AF37" s="615"/>
      <c r="AG37" s="615"/>
      <c r="AH37" s="615"/>
      <c r="AI37" s="615"/>
      <c r="AJ37" s="87" t="s">
        <v>135</v>
      </c>
      <c r="AK37" s="88"/>
    </row>
    <row r="38" spans="6:37" ht="15" customHeight="1" x14ac:dyDescent="0.2">
      <c r="F38" s="619" t="s">
        <v>814</v>
      </c>
      <c r="G38" s="620"/>
      <c r="H38" s="620"/>
      <c r="I38" s="620"/>
      <c r="J38" s="620"/>
      <c r="K38" s="620"/>
      <c r="L38" s="620"/>
      <c r="M38" s="621"/>
      <c r="N38" s="86"/>
      <c r="O38" s="514">
        <f>+IF((O34+O36+O37)=0,"",O34+O36+O37)</f>
        <v>9</v>
      </c>
      <c r="P38" s="514"/>
      <c r="Q38" s="514"/>
      <c r="R38" s="514"/>
      <c r="S38" s="514"/>
      <c r="T38" s="87" t="s">
        <v>135</v>
      </c>
      <c r="U38" s="88"/>
      <c r="V38" s="86"/>
      <c r="W38" s="514">
        <f>+IF((W34+W36+W37)=0,"",W34+W36+W37)</f>
        <v>1</v>
      </c>
      <c r="X38" s="514"/>
      <c r="Y38" s="514"/>
      <c r="Z38" s="514"/>
      <c r="AA38" s="514"/>
      <c r="AB38" s="87" t="s">
        <v>135</v>
      </c>
      <c r="AC38" s="88"/>
      <c r="AD38" s="86"/>
      <c r="AE38" s="622">
        <f>+IF(SUM(O38,W38)=0,"",SUM(O38,W38))</f>
        <v>10</v>
      </c>
      <c r="AF38" s="622"/>
      <c r="AG38" s="622"/>
      <c r="AH38" s="622"/>
      <c r="AI38" s="622"/>
      <c r="AJ38" s="87" t="s">
        <v>135</v>
      </c>
      <c r="AK38" s="88"/>
    </row>
    <row r="39" spans="6:37" ht="25.5" customHeight="1" x14ac:dyDescent="0.2">
      <c r="F39" s="1" t="s">
        <v>67</v>
      </c>
      <c r="G39" s="1" t="s">
        <v>76</v>
      </c>
      <c r="H39" s="1" t="s">
        <v>104</v>
      </c>
      <c r="I39" s="1" t="s">
        <v>44</v>
      </c>
      <c r="J39" s="1" t="s">
        <v>105</v>
      </c>
      <c r="K39" s="1" t="s">
        <v>68</v>
      </c>
    </row>
    <row r="40" spans="6:37" s="9" customFormat="1" ht="15" customHeight="1" x14ac:dyDescent="0.2">
      <c r="G40" s="9" t="s">
        <v>31</v>
      </c>
      <c r="I40" s="9" t="s">
        <v>17</v>
      </c>
      <c r="J40" s="9" t="s">
        <v>18</v>
      </c>
      <c r="K40" s="9" t="s">
        <v>129</v>
      </c>
      <c r="L40" s="9" t="s">
        <v>130</v>
      </c>
      <c r="M40" s="9" t="s">
        <v>38</v>
      </c>
      <c r="N40" s="9" t="s">
        <v>63</v>
      </c>
      <c r="O40" s="9" t="s">
        <v>9</v>
      </c>
      <c r="P40" s="9" t="s">
        <v>51</v>
      </c>
      <c r="Q40" s="9" t="s">
        <v>52</v>
      </c>
      <c r="R40" s="9" t="s">
        <v>6</v>
      </c>
      <c r="S40" s="9" t="s">
        <v>53</v>
      </c>
      <c r="T40" s="9" t="s">
        <v>131</v>
      </c>
      <c r="U40" s="9" t="s">
        <v>34</v>
      </c>
      <c r="V40" s="9" t="s">
        <v>132</v>
      </c>
      <c r="W40" s="9" t="s">
        <v>561</v>
      </c>
      <c r="X40" s="9" t="s">
        <v>562</v>
      </c>
      <c r="Y40" s="9" t="s">
        <v>133</v>
      </c>
      <c r="Z40" s="9" t="s">
        <v>82</v>
      </c>
      <c r="AA40" s="9" t="s">
        <v>109</v>
      </c>
      <c r="AB40" s="9" t="s">
        <v>40</v>
      </c>
      <c r="AC40" s="9" t="s">
        <v>469</v>
      </c>
      <c r="AD40" s="9" t="s">
        <v>6</v>
      </c>
      <c r="AE40" s="9" t="s">
        <v>134</v>
      </c>
      <c r="AF40" s="9" t="s">
        <v>58</v>
      </c>
      <c r="AG40" s="9" t="s">
        <v>6</v>
      </c>
      <c r="AH40" s="9" t="s">
        <v>17</v>
      </c>
      <c r="AI40" s="9" t="s">
        <v>291</v>
      </c>
      <c r="AJ40" s="9" t="s">
        <v>327</v>
      </c>
      <c r="AK40" s="9" t="s">
        <v>130</v>
      </c>
    </row>
    <row r="41" spans="6:37" s="9" customFormat="1" ht="15" customHeight="1" x14ac:dyDescent="0.2">
      <c r="H41" s="9" t="s">
        <v>34</v>
      </c>
      <c r="I41" s="9" t="s">
        <v>76</v>
      </c>
      <c r="J41" s="9" t="s">
        <v>104</v>
      </c>
      <c r="K41" s="9" t="s">
        <v>109</v>
      </c>
      <c r="L41" s="9" t="s">
        <v>40</v>
      </c>
      <c r="M41" s="9" t="s">
        <v>559</v>
      </c>
      <c r="N41" s="9" t="s">
        <v>82</v>
      </c>
      <c r="O41" s="9" t="s">
        <v>560</v>
      </c>
    </row>
    <row r="42" spans="6:37" s="9" customFormat="1" ht="15" customHeight="1" x14ac:dyDescent="0.2">
      <c r="G42" s="9" t="s">
        <v>69</v>
      </c>
      <c r="I42" s="9" t="s">
        <v>25</v>
      </c>
      <c r="J42" s="9" t="s">
        <v>27</v>
      </c>
      <c r="K42" s="9" t="s">
        <v>96</v>
      </c>
      <c r="L42" s="9" t="s">
        <v>136</v>
      </c>
      <c r="M42" s="9" t="s">
        <v>137</v>
      </c>
      <c r="N42" s="9" t="s">
        <v>27</v>
      </c>
      <c r="O42" s="9" t="s">
        <v>113</v>
      </c>
      <c r="P42" s="9" t="s">
        <v>114</v>
      </c>
      <c r="Q42" s="9" t="s">
        <v>38</v>
      </c>
      <c r="R42" s="9" t="s">
        <v>63</v>
      </c>
      <c r="S42" s="9" t="s">
        <v>9</v>
      </c>
      <c r="T42" s="9" t="s">
        <v>138</v>
      </c>
      <c r="U42" s="9" t="s">
        <v>25</v>
      </c>
      <c r="V42" s="9" t="s">
        <v>9</v>
      </c>
      <c r="W42" s="9" t="s">
        <v>139</v>
      </c>
      <c r="X42" s="9" t="s">
        <v>140</v>
      </c>
      <c r="Y42" s="9" t="s">
        <v>9</v>
      </c>
      <c r="Z42" s="9" t="s">
        <v>141</v>
      </c>
      <c r="AA42" s="9" t="s">
        <v>142</v>
      </c>
      <c r="AB42" s="9" t="s">
        <v>15</v>
      </c>
      <c r="AC42" s="9" t="s">
        <v>6</v>
      </c>
      <c r="AD42" s="9" t="s">
        <v>143</v>
      </c>
      <c r="AE42" s="9" t="s">
        <v>6</v>
      </c>
      <c r="AF42" s="9" t="s">
        <v>144</v>
      </c>
      <c r="AG42" s="9" t="s">
        <v>25</v>
      </c>
      <c r="AH42" s="9" t="s">
        <v>6</v>
      </c>
      <c r="AI42" s="9" t="s">
        <v>145</v>
      </c>
      <c r="AJ42" s="9" t="s">
        <v>27</v>
      </c>
      <c r="AK42" s="9" t="s">
        <v>38</v>
      </c>
    </row>
    <row r="43" spans="6:37" s="9" customFormat="1" ht="15" customHeight="1" x14ac:dyDescent="0.2">
      <c r="H43" s="9" t="s">
        <v>146</v>
      </c>
      <c r="I43" s="9" t="s">
        <v>56</v>
      </c>
      <c r="J43" s="9" t="s">
        <v>109</v>
      </c>
      <c r="K43" s="9" t="s">
        <v>40</v>
      </c>
      <c r="L43" s="9" t="s">
        <v>65</v>
      </c>
      <c r="M43" s="9" t="s">
        <v>67</v>
      </c>
      <c r="N43" s="9" t="s">
        <v>13</v>
      </c>
      <c r="O43" s="9" t="s">
        <v>147</v>
      </c>
      <c r="P43" s="9" t="s">
        <v>69</v>
      </c>
      <c r="Q43" s="9" t="s">
        <v>148</v>
      </c>
      <c r="R43" s="9" t="s">
        <v>147</v>
      </c>
      <c r="S43" s="9" t="s">
        <v>31</v>
      </c>
      <c r="T43" s="9" t="s">
        <v>77</v>
      </c>
      <c r="U43" s="9" t="s">
        <v>38</v>
      </c>
      <c r="V43" s="9" t="s">
        <v>149</v>
      </c>
      <c r="W43" s="9" t="s">
        <v>131</v>
      </c>
      <c r="X43" s="9" t="s">
        <v>109</v>
      </c>
      <c r="Y43" s="9" t="s">
        <v>40</v>
      </c>
      <c r="Z43" s="9" t="s">
        <v>25</v>
      </c>
      <c r="AA43" s="9" t="s">
        <v>27</v>
      </c>
      <c r="AB43" s="9" t="s">
        <v>2</v>
      </c>
      <c r="AC43" s="9" t="s">
        <v>3</v>
      </c>
      <c r="AD43" s="9" t="s">
        <v>65</v>
      </c>
      <c r="AE43" s="9" t="s">
        <v>34</v>
      </c>
      <c r="AF43" s="9" t="s">
        <v>49</v>
      </c>
      <c r="AG43" s="9" t="s">
        <v>133</v>
      </c>
      <c r="AH43" s="9" t="s">
        <v>563</v>
      </c>
      <c r="AI43" s="9" t="s">
        <v>234</v>
      </c>
      <c r="AJ43" s="9" t="s">
        <v>150</v>
      </c>
      <c r="AK43" s="9" t="s">
        <v>34</v>
      </c>
    </row>
    <row r="44" spans="6:37" s="9" customFormat="1" ht="15" customHeight="1" x14ac:dyDescent="0.2">
      <c r="H44" s="9" t="s">
        <v>76</v>
      </c>
      <c r="I44" s="9" t="s">
        <v>104</v>
      </c>
      <c r="J44" s="9" t="s">
        <v>109</v>
      </c>
      <c r="K44" s="9" t="s">
        <v>40</v>
      </c>
      <c r="L44" s="9" t="s">
        <v>559</v>
      </c>
      <c r="M44" s="9" t="s">
        <v>82</v>
      </c>
      <c r="N44" s="9" t="s">
        <v>560</v>
      </c>
    </row>
    <row r="45" spans="6:37" s="9" customFormat="1" ht="15" customHeight="1" x14ac:dyDescent="0.2">
      <c r="G45" s="9" t="s">
        <v>75</v>
      </c>
      <c r="I45" s="9" t="s">
        <v>56</v>
      </c>
      <c r="J45" s="9" t="s">
        <v>59</v>
      </c>
      <c r="K45" s="9" t="s">
        <v>151</v>
      </c>
      <c r="L45" s="9" t="s">
        <v>192</v>
      </c>
      <c r="M45" s="9" t="s">
        <v>113</v>
      </c>
      <c r="N45" s="9" t="s">
        <v>114</v>
      </c>
      <c r="O45" s="9" t="s">
        <v>38</v>
      </c>
      <c r="P45" s="9" t="s">
        <v>63</v>
      </c>
      <c r="Q45" s="9" t="s">
        <v>9</v>
      </c>
      <c r="R45" s="9" t="s">
        <v>470</v>
      </c>
      <c r="S45" s="9" t="s">
        <v>471</v>
      </c>
      <c r="T45" s="9" t="s">
        <v>472</v>
      </c>
      <c r="U45" s="9" t="s">
        <v>226</v>
      </c>
      <c r="V45" s="9" t="s">
        <v>473</v>
      </c>
      <c r="W45" s="9" t="s">
        <v>234</v>
      </c>
      <c r="X45" s="9" t="s">
        <v>564</v>
      </c>
      <c r="Y45" s="9" t="s">
        <v>565</v>
      </c>
      <c r="Z45" s="9" t="s">
        <v>223</v>
      </c>
      <c r="AA45" s="9" t="s">
        <v>224</v>
      </c>
      <c r="AB45" s="9" t="s">
        <v>294</v>
      </c>
      <c r="AC45" s="9" t="s">
        <v>299</v>
      </c>
      <c r="AD45" s="9" t="s">
        <v>383</v>
      </c>
      <c r="AE45" s="9" t="s">
        <v>224</v>
      </c>
      <c r="AF45" s="9" t="s">
        <v>226</v>
      </c>
      <c r="AG45" s="9" t="s">
        <v>473</v>
      </c>
      <c r="AH45" s="9" t="s">
        <v>566</v>
      </c>
      <c r="AI45" s="9" t="s">
        <v>567</v>
      </c>
      <c r="AJ45" s="9" t="s">
        <v>49</v>
      </c>
      <c r="AK45" s="9" t="s">
        <v>113</v>
      </c>
    </row>
    <row r="46" spans="6:37" s="9" customFormat="1" ht="15" customHeight="1" x14ac:dyDescent="0.2">
      <c r="H46" s="9" t="s">
        <v>114</v>
      </c>
      <c r="I46" s="9" t="s">
        <v>6</v>
      </c>
      <c r="J46" s="9" t="s">
        <v>150</v>
      </c>
      <c r="K46" s="9" t="s">
        <v>34</v>
      </c>
      <c r="L46" s="9" t="s">
        <v>93</v>
      </c>
      <c r="M46" s="9" t="s">
        <v>42</v>
      </c>
      <c r="N46" s="9" t="s">
        <v>50</v>
      </c>
      <c r="O46" s="9" t="s">
        <v>241</v>
      </c>
      <c r="P46" s="9" t="s">
        <v>278</v>
      </c>
      <c r="Q46" s="9" t="s">
        <v>218</v>
      </c>
      <c r="R46" s="9" t="s">
        <v>219</v>
      </c>
      <c r="S46" s="9" t="s">
        <v>220</v>
      </c>
      <c r="T46" s="9" t="s">
        <v>221</v>
      </c>
      <c r="U46" s="9" t="s">
        <v>222</v>
      </c>
    </row>
    <row r="47" spans="6:37" s="9" customFormat="1" ht="15" customHeight="1" x14ac:dyDescent="0.2">
      <c r="G47" s="9" t="s">
        <v>84</v>
      </c>
      <c r="I47" s="9" t="s">
        <v>116</v>
      </c>
      <c r="J47" s="9" t="s">
        <v>18</v>
      </c>
      <c r="K47" s="9" t="s">
        <v>82</v>
      </c>
      <c r="L47" s="9" t="s">
        <v>63</v>
      </c>
      <c r="M47" s="9" t="s">
        <v>9</v>
      </c>
      <c r="N47" s="9" t="s">
        <v>17</v>
      </c>
      <c r="O47" s="9" t="s">
        <v>18</v>
      </c>
      <c r="P47" s="9" t="s">
        <v>152</v>
      </c>
      <c r="Q47" s="9" t="s">
        <v>153</v>
      </c>
      <c r="R47" s="9" t="s">
        <v>38</v>
      </c>
      <c r="S47" s="9" t="s">
        <v>83</v>
      </c>
      <c r="T47" s="9" t="s">
        <v>49</v>
      </c>
      <c r="U47" s="9" t="s">
        <v>50</v>
      </c>
      <c r="V47" s="9" t="s">
        <v>17</v>
      </c>
      <c r="W47" s="9" t="s">
        <v>18</v>
      </c>
      <c r="X47" s="9" t="s">
        <v>154</v>
      </c>
      <c r="Y47" s="9" t="s">
        <v>155</v>
      </c>
      <c r="Z47" s="9" t="s">
        <v>6</v>
      </c>
      <c r="AA47" s="9" t="s">
        <v>54</v>
      </c>
      <c r="AB47" s="9" t="s">
        <v>42</v>
      </c>
      <c r="AC47" s="9" t="s">
        <v>568</v>
      </c>
      <c r="AD47" s="9" t="s">
        <v>45</v>
      </c>
      <c r="AE47" s="9" t="s">
        <v>49</v>
      </c>
      <c r="AF47" s="9" t="s">
        <v>565</v>
      </c>
      <c r="AG47" s="9" t="s">
        <v>62</v>
      </c>
      <c r="AH47" s="9" t="s">
        <v>63</v>
      </c>
      <c r="AI47" s="9" t="s">
        <v>84</v>
      </c>
      <c r="AJ47" s="9" t="s">
        <v>565</v>
      </c>
      <c r="AK47" s="9" t="s">
        <v>57</v>
      </c>
    </row>
    <row r="48" spans="6:37" s="9" customFormat="1" ht="15" customHeight="1" x14ac:dyDescent="0.2">
      <c r="H48" s="9" t="s">
        <v>90</v>
      </c>
      <c r="I48" s="9" t="s">
        <v>156</v>
      </c>
      <c r="J48" s="9" t="s">
        <v>6</v>
      </c>
      <c r="K48" s="9" t="s">
        <v>17</v>
      </c>
      <c r="L48" s="9" t="s">
        <v>18</v>
      </c>
      <c r="M48" s="9" t="s">
        <v>154</v>
      </c>
      <c r="N48" s="9" t="s">
        <v>155</v>
      </c>
      <c r="O48" s="9" t="s">
        <v>568</v>
      </c>
      <c r="P48" s="9" t="s">
        <v>54</v>
      </c>
      <c r="Q48" s="9" t="s">
        <v>42</v>
      </c>
      <c r="R48" s="9" t="s">
        <v>569</v>
      </c>
      <c r="S48" s="9" t="s">
        <v>94</v>
      </c>
      <c r="T48" s="9" t="s">
        <v>50</v>
      </c>
      <c r="U48" s="9" t="s">
        <v>49</v>
      </c>
      <c r="V48" s="9" t="s">
        <v>40</v>
      </c>
      <c r="W48" s="9" t="s">
        <v>570</v>
      </c>
      <c r="X48" s="9" t="s">
        <v>6</v>
      </c>
      <c r="Y48" s="9" t="s">
        <v>67</v>
      </c>
      <c r="Z48" s="9" t="s">
        <v>127</v>
      </c>
      <c r="AA48" s="9" t="s">
        <v>128</v>
      </c>
      <c r="AB48" s="9" t="s">
        <v>2</v>
      </c>
      <c r="AC48" s="9" t="s">
        <v>3</v>
      </c>
      <c r="AD48" s="9" t="s">
        <v>34</v>
      </c>
      <c r="AE48" s="9" t="s">
        <v>157</v>
      </c>
      <c r="AF48" s="9" t="s">
        <v>571</v>
      </c>
      <c r="AG48" s="9" t="s">
        <v>563</v>
      </c>
      <c r="AH48" s="9" t="s">
        <v>34</v>
      </c>
      <c r="AI48" s="9" t="s">
        <v>49</v>
      </c>
      <c r="AJ48" s="9" t="s">
        <v>49</v>
      </c>
      <c r="AK48" s="9" t="s">
        <v>9</v>
      </c>
    </row>
    <row r="49" spans="3:37" s="9" customFormat="1" ht="15" customHeight="1" x14ac:dyDescent="0.2">
      <c r="H49" s="9" t="s">
        <v>133</v>
      </c>
      <c r="I49" s="9" t="s">
        <v>572</v>
      </c>
      <c r="J49" s="9" t="s">
        <v>474</v>
      </c>
      <c r="K49" s="9" t="s">
        <v>330</v>
      </c>
      <c r="L49" s="9" t="s">
        <v>573</v>
      </c>
      <c r="M49" s="9" t="s">
        <v>574</v>
      </c>
      <c r="N49" s="9" t="s">
        <v>296</v>
      </c>
      <c r="O49" s="9" t="s">
        <v>290</v>
      </c>
      <c r="P49" s="9" t="s">
        <v>291</v>
      </c>
      <c r="Q49" s="9" t="s">
        <v>466</v>
      </c>
      <c r="R49" s="9" t="s">
        <v>467</v>
      </c>
      <c r="S49" s="9" t="s">
        <v>573</v>
      </c>
      <c r="T49" s="9" t="s">
        <v>575</v>
      </c>
      <c r="U49" s="9" t="s">
        <v>576</v>
      </c>
      <c r="V49" s="9" t="s">
        <v>50</v>
      </c>
      <c r="W49" s="9" t="s">
        <v>290</v>
      </c>
      <c r="X49" s="9" t="s">
        <v>291</v>
      </c>
      <c r="Y49" s="9" t="s">
        <v>329</v>
      </c>
      <c r="Z49" s="9" t="s">
        <v>298</v>
      </c>
      <c r="AA49" s="9" t="s">
        <v>6</v>
      </c>
      <c r="AB49" s="9" t="s">
        <v>475</v>
      </c>
      <c r="AC49" s="9" t="s">
        <v>577</v>
      </c>
      <c r="AD49" s="9" t="s">
        <v>578</v>
      </c>
      <c r="AE49" s="9" t="s">
        <v>567</v>
      </c>
      <c r="AF49" s="9" t="s">
        <v>576</v>
      </c>
      <c r="AG49" s="9" t="s">
        <v>246</v>
      </c>
      <c r="AH49" s="9" t="s">
        <v>247</v>
      </c>
      <c r="AI49" s="9" t="s">
        <v>295</v>
      </c>
      <c r="AJ49" s="9" t="s">
        <v>374</v>
      </c>
      <c r="AK49" s="9" t="s">
        <v>217</v>
      </c>
    </row>
    <row r="50" spans="3:37" s="9" customFormat="1" ht="15" customHeight="1" x14ac:dyDescent="0.2">
      <c r="H50" s="9" t="s">
        <v>241</v>
      </c>
      <c r="I50" s="9" t="s">
        <v>278</v>
      </c>
      <c r="J50" s="9" t="s">
        <v>218</v>
      </c>
      <c r="K50" s="9" t="s">
        <v>219</v>
      </c>
      <c r="L50" s="9" t="s">
        <v>220</v>
      </c>
      <c r="M50" s="9" t="s">
        <v>221</v>
      </c>
      <c r="N50" s="9" t="s">
        <v>222</v>
      </c>
    </row>
    <row r="51" spans="3:37" s="9" customFormat="1" ht="15" customHeight="1" x14ac:dyDescent="0.2">
      <c r="G51" s="9" t="s">
        <v>85</v>
      </c>
      <c r="I51" s="9" t="s">
        <v>124</v>
      </c>
      <c r="J51" s="9" t="s">
        <v>125</v>
      </c>
      <c r="K51" s="9" t="s">
        <v>82</v>
      </c>
      <c r="L51" s="9" t="s">
        <v>63</v>
      </c>
      <c r="M51" s="9" t="s">
        <v>9</v>
      </c>
      <c r="N51" s="9" t="s">
        <v>17</v>
      </c>
      <c r="O51" s="9" t="s">
        <v>18</v>
      </c>
      <c r="P51" s="9" t="s">
        <v>152</v>
      </c>
      <c r="Q51" s="9" t="s">
        <v>153</v>
      </c>
      <c r="R51" s="9" t="s">
        <v>38</v>
      </c>
      <c r="S51" s="9" t="s">
        <v>83</v>
      </c>
      <c r="T51" s="9" t="s">
        <v>49</v>
      </c>
      <c r="U51" s="9" t="s">
        <v>50</v>
      </c>
      <c r="V51" s="9" t="s">
        <v>31</v>
      </c>
      <c r="W51" s="9" t="s">
        <v>565</v>
      </c>
      <c r="X51" s="9" t="s">
        <v>57</v>
      </c>
      <c r="Y51" s="9" t="s">
        <v>90</v>
      </c>
      <c r="Z51" s="9" t="s">
        <v>156</v>
      </c>
      <c r="AA51" s="9" t="s">
        <v>84</v>
      </c>
      <c r="AB51" s="9" t="s">
        <v>565</v>
      </c>
      <c r="AC51" s="9" t="s">
        <v>57</v>
      </c>
      <c r="AD51" s="9" t="s">
        <v>158</v>
      </c>
      <c r="AE51" s="9" t="s">
        <v>159</v>
      </c>
      <c r="AF51" s="9" t="s">
        <v>6</v>
      </c>
      <c r="AG51" s="9" t="s">
        <v>17</v>
      </c>
      <c r="AH51" s="9" t="s">
        <v>18</v>
      </c>
      <c r="AI51" s="9" t="s">
        <v>152</v>
      </c>
      <c r="AJ51" s="9" t="s">
        <v>153</v>
      </c>
      <c r="AK51" s="9" t="s">
        <v>154</v>
      </c>
    </row>
    <row r="52" spans="3:37" s="9" customFormat="1" ht="15" customHeight="1" x14ac:dyDescent="0.2">
      <c r="H52" s="9" t="s">
        <v>155</v>
      </c>
      <c r="I52" s="9" t="s">
        <v>568</v>
      </c>
      <c r="J52" s="9" t="s">
        <v>54</v>
      </c>
      <c r="K52" s="9" t="s">
        <v>42</v>
      </c>
      <c r="L52" s="9" t="s">
        <v>569</v>
      </c>
      <c r="M52" s="9" t="s">
        <v>94</v>
      </c>
      <c r="N52" s="9" t="s">
        <v>50</v>
      </c>
      <c r="O52" s="9" t="s">
        <v>49</v>
      </c>
      <c r="P52" s="9" t="s">
        <v>40</v>
      </c>
      <c r="Q52" s="9" t="s">
        <v>160</v>
      </c>
      <c r="R52" s="9" t="s">
        <v>32</v>
      </c>
      <c r="S52" s="9" t="s">
        <v>34</v>
      </c>
      <c r="T52" s="9" t="s">
        <v>49</v>
      </c>
      <c r="U52" s="9" t="s">
        <v>49</v>
      </c>
      <c r="V52" s="9" t="s">
        <v>9</v>
      </c>
      <c r="W52" s="9" t="s">
        <v>127</v>
      </c>
      <c r="X52" s="9" t="s">
        <v>128</v>
      </c>
      <c r="Y52" s="9" t="s">
        <v>82</v>
      </c>
      <c r="Z52" s="9" t="s">
        <v>63</v>
      </c>
      <c r="AA52" s="9" t="s">
        <v>9</v>
      </c>
      <c r="AB52" s="9" t="s">
        <v>127</v>
      </c>
      <c r="AC52" s="9" t="s">
        <v>128</v>
      </c>
      <c r="AD52" s="9" t="s">
        <v>37</v>
      </c>
      <c r="AE52" s="9" t="s">
        <v>45</v>
      </c>
      <c r="AF52" s="9" t="s">
        <v>2</v>
      </c>
      <c r="AG52" s="9" t="s">
        <v>3</v>
      </c>
      <c r="AH52" s="9" t="s">
        <v>100</v>
      </c>
      <c r="AI52" s="9" t="s">
        <v>44</v>
      </c>
      <c r="AJ52" s="9" t="s">
        <v>573</v>
      </c>
      <c r="AK52" s="9" t="s">
        <v>476</v>
      </c>
    </row>
    <row r="53" spans="3:37" s="9" customFormat="1" ht="15" customHeight="1" x14ac:dyDescent="0.2">
      <c r="H53" s="9" t="s">
        <v>579</v>
      </c>
      <c r="I53" s="9" t="s">
        <v>9</v>
      </c>
      <c r="J53" s="9" t="s">
        <v>62</v>
      </c>
      <c r="K53" s="9" t="s">
        <v>63</v>
      </c>
      <c r="L53" s="9" t="s">
        <v>127</v>
      </c>
      <c r="M53" s="9" t="s">
        <v>128</v>
      </c>
      <c r="N53" s="9" t="s">
        <v>37</v>
      </c>
      <c r="O53" s="9" t="s">
        <v>45</v>
      </c>
      <c r="P53" s="9" t="s">
        <v>161</v>
      </c>
      <c r="Q53" s="9" t="s">
        <v>162</v>
      </c>
      <c r="R53" s="9" t="s">
        <v>34</v>
      </c>
      <c r="S53" s="9" t="s">
        <v>163</v>
      </c>
      <c r="T53" s="9" t="s">
        <v>18</v>
      </c>
      <c r="U53" s="9" t="s">
        <v>579</v>
      </c>
      <c r="V53" s="9" t="s">
        <v>50</v>
      </c>
      <c r="W53" s="9" t="s">
        <v>164</v>
      </c>
      <c r="X53" s="9" t="s">
        <v>131</v>
      </c>
      <c r="Y53" s="9" t="s">
        <v>6</v>
      </c>
      <c r="Z53" s="9" t="s">
        <v>154</v>
      </c>
      <c r="AA53" s="9" t="s">
        <v>155</v>
      </c>
      <c r="AB53" s="9" t="s">
        <v>67</v>
      </c>
      <c r="AC53" s="9" t="s">
        <v>84</v>
      </c>
      <c r="AD53" s="9" t="s">
        <v>565</v>
      </c>
      <c r="AE53" s="9" t="s">
        <v>57</v>
      </c>
      <c r="AF53" s="9" t="s">
        <v>158</v>
      </c>
      <c r="AG53" s="9" t="s">
        <v>159</v>
      </c>
      <c r="AH53" s="9" t="s">
        <v>9</v>
      </c>
      <c r="AI53" s="9" t="s">
        <v>580</v>
      </c>
      <c r="AJ53" s="9" t="s">
        <v>235</v>
      </c>
      <c r="AK53" s="9" t="s">
        <v>57</v>
      </c>
    </row>
    <row r="54" spans="3:37" s="9" customFormat="1" ht="15" customHeight="1" x14ac:dyDescent="0.2">
      <c r="H54" s="9" t="s">
        <v>90</v>
      </c>
      <c r="I54" s="9" t="s">
        <v>156</v>
      </c>
      <c r="J54" s="9" t="s">
        <v>6</v>
      </c>
      <c r="K54" s="9" t="s">
        <v>80</v>
      </c>
      <c r="L54" s="9" t="s">
        <v>34</v>
      </c>
      <c r="M54" s="9" t="s">
        <v>165</v>
      </c>
      <c r="N54" s="9" t="s">
        <v>581</v>
      </c>
      <c r="O54" s="9" t="s">
        <v>45</v>
      </c>
      <c r="P54" s="9" t="s">
        <v>49</v>
      </c>
      <c r="Q54" s="9" t="s">
        <v>563</v>
      </c>
      <c r="R54" s="9" t="s">
        <v>34</v>
      </c>
      <c r="S54" s="9" t="s">
        <v>54</v>
      </c>
      <c r="T54" s="9" t="s">
        <v>42</v>
      </c>
      <c r="U54" s="9" t="s">
        <v>50</v>
      </c>
      <c r="V54" s="9" t="s">
        <v>166</v>
      </c>
      <c r="W54" s="9" t="s">
        <v>2</v>
      </c>
      <c r="X54" s="9" t="s">
        <v>109</v>
      </c>
      <c r="Y54" s="9" t="s">
        <v>40</v>
      </c>
      <c r="Z54" s="9" t="s">
        <v>570</v>
      </c>
      <c r="AA54" s="9" t="s">
        <v>6</v>
      </c>
      <c r="AB54" s="9" t="s">
        <v>34</v>
      </c>
      <c r="AC54" s="9" t="s">
        <v>49</v>
      </c>
      <c r="AD54" s="9" t="s">
        <v>133</v>
      </c>
      <c r="AE54" s="9" t="s">
        <v>560</v>
      </c>
    </row>
    <row r="55" spans="3:37" s="9" customFormat="1" ht="15" customHeight="1" x14ac:dyDescent="0.2">
      <c r="G55" s="9" t="s">
        <v>86</v>
      </c>
      <c r="I55" s="9" t="s">
        <v>15</v>
      </c>
      <c r="J55" s="9" t="s">
        <v>6</v>
      </c>
      <c r="K55" s="9" t="s">
        <v>582</v>
      </c>
      <c r="L55" s="9" t="s">
        <v>82</v>
      </c>
      <c r="M55" s="9" t="s">
        <v>63</v>
      </c>
      <c r="N55" s="9" t="s">
        <v>9</v>
      </c>
      <c r="O55" s="9" t="s">
        <v>583</v>
      </c>
      <c r="P55" s="9" t="s">
        <v>584</v>
      </c>
      <c r="Q55" s="9" t="s">
        <v>9</v>
      </c>
      <c r="R55" s="9" t="s">
        <v>585</v>
      </c>
      <c r="S55" s="9" t="s">
        <v>586</v>
      </c>
      <c r="T55" s="9" t="s">
        <v>126</v>
      </c>
      <c r="U55" s="9" t="s">
        <v>587</v>
      </c>
      <c r="V55" s="9" t="s">
        <v>588</v>
      </c>
      <c r="W55" s="9" t="s">
        <v>38</v>
      </c>
      <c r="X55" s="9" t="s">
        <v>589</v>
      </c>
      <c r="Y55" s="9" t="s">
        <v>590</v>
      </c>
      <c r="Z55" s="9" t="s">
        <v>579</v>
      </c>
      <c r="AA55" s="9" t="s">
        <v>45</v>
      </c>
      <c r="AB55" s="9" t="s">
        <v>49</v>
      </c>
      <c r="AC55" s="9" t="s">
        <v>570</v>
      </c>
      <c r="AD55" s="9" t="s">
        <v>6</v>
      </c>
      <c r="AE55" s="9" t="s">
        <v>591</v>
      </c>
      <c r="AF55" s="9" t="s">
        <v>9</v>
      </c>
      <c r="AG55" s="9" t="s">
        <v>592</v>
      </c>
      <c r="AH55" s="9" t="s">
        <v>584</v>
      </c>
      <c r="AI55" s="9" t="s">
        <v>593</v>
      </c>
      <c r="AJ55" s="9" t="s">
        <v>594</v>
      </c>
      <c r="AK55" s="9" t="s">
        <v>38</v>
      </c>
    </row>
    <row r="56" spans="3:37" s="9" customFormat="1" ht="15" customHeight="1" x14ac:dyDescent="0.2">
      <c r="H56" s="9" t="s">
        <v>83</v>
      </c>
      <c r="I56" s="9" t="s">
        <v>49</v>
      </c>
      <c r="J56" s="9" t="s">
        <v>50</v>
      </c>
      <c r="K56" s="9" t="s">
        <v>31</v>
      </c>
      <c r="L56" s="9" t="s">
        <v>595</v>
      </c>
      <c r="M56" s="9" t="s">
        <v>57</v>
      </c>
      <c r="N56" s="9" t="s">
        <v>158</v>
      </c>
      <c r="O56" s="9" t="s">
        <v>159</v>
      </c>
      <c r="P56" s="9" t="s">
        <v>6</v>
      </c>
      <c r="Q56" s="9" t="s">
        <v>17</v>
      </c>
      <c r="R56" s="9" t="s">
        <v>18</v>
      </c>
      <c r="S56" s="9" t="s">
        <v>152</v>
      </c>
      <c r="T56" s="9" t="s">
        <v>153</v>
      </c>
      <c r="U56" s="9" t="s">
        <v>154</v>
      </c>
      <c r="V56" s="9" t="s">
        <v>155</v>
      </c>
      <c r="W56" s="9" t="s">
        <v>34</v>
      </c>
      <c r="X56" s="9" t="s">
        <v>54</v>
      </c>
      <c r="Y56" s="9" t="s">
        <v>42</v>
      </c>
      <c r="Z56" s="9" t="s">
        <v>50</v>
      </c>
      <c r="AA56" s="9" t="s">
        <v>166</v>
      </c>
      <c r="AB56" s="9" t="s">
        <v>2</v>
      </c>
      <c r="AC56" s="9" t="s">
        <v>109</v>
      </c>
      <c r="AD56" s="9" t="s">
        <v>40</v>
      </c>
      <c r="AE56" s="9" t="s">
        <v>570</v>
      </c>
      <c r="AF56" s="9" t="s">
        <v>6</v>
      </c>
      <c r="AG56" s="9" t="s">
        <v>34</v>
      </c>
      <c r="AH56" s="9" t="s">
        <v>49</v>
      </c>
      <c r="AI56" s="9" t="s">
        <v>133</v>
      </c>
      <c r="AJ56" s="9" t="s">
        <v>560</v>
      </c>
    </row>
    <row r="57" spans="3:37" ht="5.25" customHeight="1" x14ac:dyDescent="0.2"/>
    <row r="59" spans="3:37" ht="15" customHeight="1" x14ac:dyDescent="0.2">
      <c r="C59" s="10" t="s">
        <v>167</v>
      </c>
      <c r="E59" s="1" t="s">
        <v>17</v>
      </c>
      <c r="F59" s="1" t="s">
        <v>18</v>
      </c>
      <c r="G59" s="1" t="s">
        <v>19</v>
      </c>
      <c r="H59" s="1" t="s">
        <v>20</v>
      </c>
    </row>
    <row r="60" spans="3:37" ht="15" customHeight="1" x14ac:dyDescent="0.2">
      <c r="D60" s="1" t="s">
        <v>111</v>
      </c>
      <c r="F60" s="1" t="s">
        <v>17</v>
      </c>
      <c r="G60" s="1" t="s">
        <v>18</v>
      </c>
      <c r="H60" s="1" t="s">
        <v>19</v>
      </c>
      <c r="I60" s="1" t="s">
        <v>20</v>
      </c>
      <c r="J60" s="1" t="s">
        <v>36</v>
      </c>
      <c r="K60" s="1" t="s">
        <v>168</v>
      </c>
    </row>
    <row r="61" spans="3:37" ht="15" customHeight="1" x14ac:dyDescent="0.2">
      <c r="E61" s="4" t="s">
        <v>115</v>
      </c>
      <c r="G61" s="1" t="s">
        <v>17</v>
      </c>
      <c r="H61" s="1" t="s">
        <v>18</v>
      </c>
      <c r="I61" s="1" t="s">
        <v>19</v>
      </c>
      <c r="J61" s="1" t="s">
        <v>20</v>
      </c>
      <c r="K61" s="1" t="s">
        <v>65</v>
      </c>
      <c r="L61" s="1" t="s">
        <v>6</v>
      </c>
      <c r="M61" s="1" t="s">
        <v>169</v>
      </c>
      <c r="N61" s="1" t="s">
        <v>170</v>
      </c>
    </row>
    <row r="62" spans="3:37" ht="15" customHeight="1" x14ac:dyDescent="0.2">
      <c r="F62" s="270" t="s">
        <v>171</v>
      </c>
      <c r="G62" s="270"/>
      <c r="H62" s="270"/>
      <c r="I62" s="270"/>
      <c r="J62" s="270"/>
      <c r="K62" s="270"/>
      <c r="L62" s="270"/>
      <c r="M62" s="270"/>
      <c r="N62" s="270"/>
      <c r="O62" s="270" t="s">
        <v>172</v>
      </c>
      <c r="P62" s="270"/>
      <c r="Q62" s="270"/>
      <c r="R62" s="270"/>
      <c r="S62" s="270"/>
      <c r="T62" s="270"/>
      <c r="U62" s="270"/>
      <c r="V62" s="270" t="s">
        <v>173</v>
      </c>
      <c r="W62" s="270"/>
      <c r="X62" s="270"/>
      <c r="Y62" s="270"/>
      <c r="Z62" s="270"/>
      <c r="AA62" s="270"/>
      <c r="AB62" s="270"/>
      <c r="AC62" s="270"/>
      <c r="AD62" s="270"/>
      <c r="AE62" s="270"/>
      <c r="AF62" s="270"/>
      <c r="AG62" s="270"/>
      <c r="AH62" s="270"/>
      <c r="AI62" s="270"/>
      <c r="AJ62" s="270"/>
      <c r="AK62" s="270"/>
    </row>
    <row r="63" spans="3:37" ht="15" customHeight="1" x14ac:dyDescent="0.2">
      <c r="F63" s="602" t="s">
        <v>994</v>
      </c>
      <c r="G63" s="602"/>
      <c r="H63" s="602"/>
      <c r="I63" s="602"/>
      <c r="J63" s="602"/>
      <c r="K63" s="602"/>
      <c r="L63" s="602"/>
      <c r="M63" s="602"/>
      <c r="N63" s="602"/>
      <c r="O63" s="603" t="s">
        <v>993</v>
      </c>
      <c r="P63" s="604"/>
      <c r="Q63" s="604"/>
      <c r="R63" s="604"/>
      <c r="S63" s="604"/>
      <c r="T63" s="604"/>
      <c r="U63" s="605"/>
      <c r="V63" s="89" t="s">
        <v>112</v>
      </c>
      <c r="W63" s="90" t="s">
        <v>113</v>
      </c>
      <c r="X63" s="613" t="s">
        <v>1199</v>
      </c>
      <c r="Y63" s="613"/>
      <c r="Z63" s="613"/>
      <c r="AA63" s="613"/>
      <c r="AB63" s="90" t="s">
        <v>66</v>
      </c>
      <c r="AC63" s="90" t="s">
        <v>64</v>
      </c>
      <c r="AD63" s="558" t="s">
        <v>1200</v>
      </c>
      <c r="AE63" s="558"/>
      <c r="AF63" s="558"/>
      <c r="AG63" s="558"/>
      <c r="AH63" s="558"/>
      <c r="AI63" s="558"/>
      <c r="AJ63" s="558"/>
      <c r="AK63" s="559"/>
    </row>
    <row r="64" spans="3:37" ht="15" customHeight="1" x14ac:dyDescent="0.2">
      <c r="F64" s="602"/>
      <c r="G64" s="602"/>
      <c r="H64" s="602"/>
      <c r="I64" s="602"/>
      <c r="J64" s="602"/>
      <c r="K64" s="602"/>
      <c r="L64" s="602"/>
      <c r="M64" s="602"/>
      <c r="N64" s="602"/>
      <c r="O64" s="603"/>
      <c r="P64" s="604"/>
      <c r="Q64" s="604"/>
      <c r="R64" s="604"/>
      <c r="S64" s="604"/>
      <c r="T64" s="604"/>
      <c r="U64" s="605"/>
      <c r="V64" s="89" t="s">
        <v>112</v>
      </c>
      <c r="W64" s="90" t="s">
        <v>113</v>
      </c>
      <c r="X64" s="604"/>
      <c r="Y64" s="604"/>
      <c r="Z64" s="604"/>
      <c r="AA64" s="604"/>
      <c r="AB64" s="90" t="s">
        <v>66</v>
      </c>
      <c r="AC64" s="90" t="s">
        <v>64</v>
      </c>
      <c r="AD64" s="558"/>
      <c r="AE64" s="558"/>
      <c r="AF64" s="558"/>
      <c r="AG64" s="558"/>
      <c r="AH64" s="558"/>
      <c r="AI64" s="558"/>
      <c r="AJ64" s="558"/>
      <c r="AK64" s="559"/>
    </row>
    <row r="65" spans="5:38" ht="15" customHeight="1" x14ac:dyDescent="0.2">
      <c r="F65" s="602"/>
      <c r="G65" s="602"/>
      <c r="H65" s="602"/>
      <c r="I65" s="602"/>
      <c r="J65" s="602"/>
      <c r="K65" s="602"/>
      <c r="L65" s="602"/>
      <c r="M65" s="602"/>
      <c r="N65" s="602"/>
      <c r="O65" s="603"/>
      <c r="P65" s="604"/>
      <c r="Q65" s="604"/>
      <c r="R65" s="604"/>
      <c r="S65" s="604"/>
      <c r="T65" s="604"/>
      <c r="U65" s="605"/>
      <c r="V65" s="89" t="s">
        <v>112</v>
      </c>
      <c r="W65" s="90" t="s">
        <v>113</v>
      </c>
      <c r="X65" s="604"/>
      <c r="Y65" s="604"/>
      <c r="Z65" s="604"/>
      <c r="AA65" s="604"/>
      <c r="AB65" s="90" t="s">
        <v>66</v>
      </c>
      <c r="AC65" s="90" t="s">
        <v>64</v>
      </c>
      <c r="AD65" s="558"/>
      <c r="AE65" s="558"/>
      <c r="AF65" s="558"/>
      <c r="AG65" s="558"/>
      <c r="AH65" s="558"/>
      <c r="AI65" s="558"/>
      <c r="AJ65" s="558"/>
      <c r="AK65" s="559"/>
    </row>
    <row r="66" spans="5:38" ht="15" customHeight="1" x14ac:dyDescent="0.2">
      <c r="F66" s="602"/>
      <c r="G66" s="602"/>
      <c r="H66" s="602"/>
      <c r="I66" s="602"/>
      <c r="J66" s="602"/>
      <c r="K66" s="602"/>
      <c r="L66" s="602"/>
      <c r="M66" s="602"/>
      <c r="N66" s="602"/>
      <c r="O66" s="603"/>
      <c r="P66" s="604"/>
      <c r="Q66" s="604"/>
      <c r="R66" s="604"/>
      <c r="S66" s="604"/>
      <c r="T66" s="604"/>
      <c r="U66" s="605"/>
      <c r="V66" s="89" t="s">
        <v>112</v>
      </c>
      <c r="W66" s="90" t="s">
        <v>113</v>
      </c>
      <c r="X66" s="604"/>
      <c r="Y66" s="604"/>
      <c r="Z66" s="604"/>
      <c r="AA66" s="604"/>
      <c r="AB66" s="90" t="s">
        <v>66</v>
      </c>
      <c r="AC66" s="90" t="s">
        <v>64</v>
      </c>
      <c r="AD66" s="558"/>
      <c r="AE66" s="558"/>
      <c r="AF66" s="558"/>
      <c r="AG66" s="558"/>
      <c r="AH66" s="558"/>
      <c r="AI66" s="558"/>
      <c r="AJ66" s="558"/>
      <c r="AK66" s="559"/>
    </row>
    <row r="67" spans="5:38" ht="15" customHeight="1" x14ac:dyDescent="0.2">
      <c r="F67" s="602"/>
      <c r="G67" s="602"/>
      <c r="H67" s="602"/>
      <c r="I67" s="602"/>
      <c r="J67" s="602"/>
      <c r="K67" s="602"/>
      <c r="L67" s="602"/>
      <c r="M67" s="602"/>
      <c r="N67" s="602"/>
      <c r="O67" s="603"/>
      <c r="P67" s="604"/>
      <c r="Q67" s="604"/>
      <c r="R67" s="604"/>
      <c r="S67" s="604"/>
      <c r="T67" s="604"/>
      <c r="U67" s="605"/>
      <c r="V67" s="91" t="s">
        <v>112</v>
      </c>
      <c r="W67" s="92" t="s">
        <v>113</v>
      </c>
      <c r="X67" s="604"/>
      <c r="Y67" s="604"/>
      <c r="Z67" s="604"/>
      <c r="AA67" s="604"/>
      <c r="AB67" s="92" t="s">
        <v>66</v>
      </c>
      <c r="AC67" s="92" t="s">
        <v>64</v>
      </c>
      <c r="AD67" s="558"/>
      <c r="AE67" s="558"/>
      <c r="AF67" s="558"/>
      <c r="AG67" s="558"/>
      <c r="AH67" s="558"/>
      <c r="AI67" s="558"/>
      <c r="AJ67" s="558"/>
      <c r="AK67" s="559"/>
    </row>
    <row r="68" spans="5:38" ht="15" customHeight="1" x14ac:dyDescent="0.2">
      <c r="F68" s="1" t="s">
        <v>67</v>
      </c>
      <c r="G68" s="1" t="s">
        <v>76</v>
      </c>
      <c r="H68" s="1" t="s">
        <v>104</v>
      </c>
      <c r="I68" s="1" t="s">
        <v>44</v>
      </c>
      <c r="J68" s="1" t="s">
        <v>105</v>
      </c>
      <c r="K68" s="1" t="s">
        <v>68</v>
      </c>
    </row>
    <row r="69" spans="5:38" s="9" customFormat="1" ht="15" customHeight="1" x14ac:dyDescent="0.2">
      <c r="H69" s="9" t="s">
        <v>56</v>
      </c>
      <c r="I69" s="9" t="s">
        <v>27</v>
      </c>
      <c r="J69" s="9" t="s">
        <v>60</v>
      </c>
      <c r="K69" s="9" t="s">
        <v>82</v>
      </c>
      <c r="L69" s="9" t="s">
        <v>63</v>
      </c>
      <c r="M69" s="9" t="s">
        <v>9</v>
      </c>
      <c r="N69" s="9" t="s">
        <v>15</v>
      </c>
      <c r="O69" s="9" t="s">
        <v>94</v>
      </c>
      <c r="P69" s="9" t="s">
        <v>596</v>
      </c>
      <c r="Q69" s="9" t="s">
        <v>94</v>
      </c>
      <c r="R69" s="9" t="s">
        <v>174</v>
      </c>
      <c r="S69" s="9" t="s">
        <v>73</v>
      </c>
      <c r="T69" s="9" t="s">
        <v>579</v>
      </c>
      <c r="U69" s="9" t="s">
        <v>50</v>
      </c>
      <c r="V69" s="9" t="s">
        <v>17</v>
      </c>
      <c r="W69" s="9" t="s">
        <v>18</v>
      </c>
      <c r="X69" s="9" t="s">
        <v>19</v>
      </c>
      <c r="Y69" s="9" t="s">
        <v>20</v>
      </c>
      <c r="Z69" s="9" t="s">
        <v>34</v>
      </c>
      <c r="AA69" s="9" t="s">
        <v>129</v>
      </c>
      <c r="AB69" s="9" t="s">
        <v>26</v>
      </c>
      <c r="AC69" s="9" t="s">
        <v>579</v>
      </c>
      <c r="AD69" s="9" t="s">
        <v>175</v>
      </c>
      <c r="AE69" s="9" t="s">
        <v>40</v>
      </c>
      <c r="AF69" s="9" t="s">
        <v>91</v>
      </c>
      <c r="AG69" s="9" t="s">
        <v>176</v>
      </c>
      <c r="AH69" s="9" t="s">
        <v>34</v>
      </c>
      <c r="AI69" s="9" t="s">
        <v>597</v>
      </c>
      <c r="AJ69" s="9" t="s">
        <v>579</v>
      </c>
      <c r="AK69" s="9" t="s">
        <v>2</v>
      </c>
    </row>
    <row r="70" spans="5:38" s="9" customFormat="1" ht="15" customHeight="1" x14ac:dyDescent="0.2">
      <c r="G70" s="9" t="s">
        <v>3</v>
      </c>
      <c r="H70" s="9" t="s">
        <v>177</v>
      </c>
      <c r="I70" s="9" t="s">
        <v>178</v>
      </c>
      <c r="J70" s="9" t="s">
        <v>13</v>
      </c>
      <c r="K70" s="9" t="s">
        <v>6</v>
      </c>
      <c r="L70" s="9" t="s">
        <v>56</v>
      </c>
      <c r="M70" s="9" t="s">
        <v>27</v>
      </c>
      <c r="N70" s="9" t="s">
        <v>179</v>
      </c>
      <c r="O70" s="9" t="s">
        <v>34</v>
      </c>
      <c r="P70" s="9" t="s">
        <v>49</v>
      </c>
      <c r="Q70" s="9" t="s">
        <v>133</v>
      </c>
      <c r="R70" s="9" t="s">
        <v>560</v>
      </c>
    </row>
    <row r="71" spans="5:38" ht="6" customHeight="1" x14ac:dyDescent="0.2"/>
    <row r="72" spans="5:38" ht="15" customHeight="1" x14ac:dyDescent="0.2">
      <c r="E72" s="4" t="s">
        <v>119</v>
      </c>
      <c r="G72" s="1" t="s">
        <v>17</v>
      </c>
      <c r="H72" s="1" t="s">
        <v>18</v>
      </c>
      <c r="I72" s="1" t="s">
        <v>38</v>
      </c>
      <c r="J72" s="1" t="s">
        <v>180</v>
      </c>
      <c r="K72" s="1" t="s">
        <v>109</v>
      </c>
      <c r="L72" s="1" t="s">
        <v>40</v>
      </c>
      <c r="M72" s="1" t="s">
        <v>181</v>
      </c>
      <c r="N72" s="1" t="s">
        <v>55</v>
      </c>
      <c r="O72" s="1" t="s">
        <v>6</v>
      </c>
      <c r="P72" s="1" t="s">
        <v>182</v>
      </c>
      <c r="Q72" s="1" t="s">
        <v>183</v>
      </c>
    </row>
    <row r="73" spans="5:38" ht="15" customHeight="1" x14ac:dyDescent="0.2">
      <c r="F73" s="270" t="s">
        <v>171</v>
      </c>
      <c r="G73" s="270"/>
      <c r="H73" s="270"/>
      <c r="I73" s="270"/>
      <c r="J73" s="270"/>
      <c r="K73" s="270"/>
      <c r="L73" s="270"/>
      <c r="M73" s="270"/>
      <c r="N73" s="270"/>
      <c r="O73" s="270" t="s">
        <v>184</v>
      </c>
      <c r="P73" s="270"/>
      <c r="Q73" s="270"/>
      <c r="R73" s="270"/>
      <c r="S73" s="270"/>
      <c r="T73" s="270"/>
      <c r="U73" s="270"/>
      <c r="V73" s="270" t="s">
        <v>185</v>
      </c>
      <c r="W73" s="270"/>
      <c r="X73" s="270"/>
      <c r="Y73" s="270"/>
      <c r="Z73" s="270"/>
      <c r="AA73" s="270"/>
      <c r="AB73" s="270"/>
      <c r="AC73" s="270"/>
      <c r="AD73" s="270"/>
      <c r="AE73" s="270"/>
      <c r="AF73" s="270"/>
      <c r="AG73" s="270"/>
      <c r="AH73" s="270"/>
      <c r="AI73" s="270"/>
      <c r="AJ73" s="270"/>
      <c r="AK73" s="270"/>
    </row>
    <row r="74" spans="5:38" ht="15" customHeight="1" x14ac:dyDescent="0.2">
      <c r="F74" s="602" t="s">
        <v>994</v>
      </c>
      <c r="G74" s="602"/>
      <c r="H74" s="602"/>
      <c r="I74" s="602"/>
      <c r="J74" s="602"/>
      <c r="K74" s="602"/>
      <c r="L74" s="602"/>
      <c r="M74" s="602"/>
      <c r="N74" s="602"/>
      <c r="O74" s="610" t="s">
        <v>993</v>
      </c>
      <c r="P74" s="611"/>
      <c r="Q74" s="611"/>
      <c r="R74" s="611"/>
      <c r="S74" s="611"/>
      <c r="T74" s="611"/>
      <c r="U74" s="612"/>
      <c r="V74" s="548" t="s">
        <v>186</v>
      </c>
      <c r="W74" s="549"/>
      <c r="X74" s="549"/>
      <c r="Y74" s="549"/>
      <c r="Z74" s="549"/>
      <c r="AA74" s="549"/>
      <c r="AB74" s="549"/>
      <c r="AC74" s="549"/>
      <c r="AD74" s="549"/>
      <c r="AE74" s="549"/>
      <c r="AF74" s="549"/>
      <c r="AG74" s="549"/>
      <c r="AH74" s="549"/>
      <c r="AI74" s="549"/>
      <c r="AJ74" s="549"/>
      <c r="AK74" s="550"/>
    </row>
    <row r="75" spans="5:38" ht="15" customHeight="1" x14ac:dyDescent="0.2">
      <c r="F75" s="602"/>
      <c r="G75" s="602"/>
      <c r="H75" s="602"/>
      <c r="I75" s="602"/>
      <c r="J75" s="602"/>
      <c r="K75" s="602"/>
      <c r="L75" s="602"/>
      <c r="M75" s="602"/>
      <c r="N75" s="602"/>
      <c r="O75" s="610"/>
      <c r="P75" s="611"/>
      <c r="Q75" s="611"/>
      <c r="R75" s="611"/>
      <c r="S75" s="611"/>
      <c r="T75" s="611"/>
      <c r="U75" s="612"/>
      <c r="V75" s="548" t="s">
        <v>186</v>
      </c>
      <c r="W75" s="549"/>
      <c r="X75" s="549"/>
      <c r="Y75" s="549"/>
      <c r="Z75" s="549"/>
      <c r="AA75" s="549"/>
      <c r="AB75" s="549"/>
      <c r="AC75" s="549"/>
      <c r="AD75" s="549"/>
      <c r="AE75" s="549"/>
      <c r="AF75" s="549"/>
      <c r="AG75" s="549"/>
      <c r="AH75" s="549"/>
      <c r="AI75" s="549"/>
      <c r="AJ75" s="549"/>
      <c r="AK75" s="550"/>
    </row>
    <row r="76" spans="5:38" ht="15" customHeight="1" x14ac:dyDescent="0.2">
      <c r="F76" s="602"/>
      <c r="G76" s="602"/>
      <c r="H76" s="602"/>
      <c r="I76" s="602"/>
      <c r="J76" s="602"/>
      <c r="K76" s="602"/>
      <c r="L76" s="602"/>
      <c r="M76" s="602"/>
      <c r="N76" s="602"/>
      <c r="O76" s="610"/>
      <c r="P76" s="611"/>
      <c r="Q76" s="611"/>
      <c r="R76" s="611"/>
      <c r="S76" s="611"/>
      <c r="T76" s="611"/>
      <c r="U76" s="612"/>
      <c r="V76" s="548" t="s">
        <v>186</v>
      </c>
      <c r="W76" s="549"/>
      <c r="X76" s="549"/>
      <c r="Y76" s="549"/>
      <c r="Z76" s="549"/>
      <c r="AA76" s="549"/>
      <c r="AB76" s="549"/>
      <c r="AC76" s="549"/>
      <c r="AD76" s="549"/>
      <c r="AE76" s="549"/>
      <c r="AF76" s="549"/>
      <c r="AG76" s="549"/>
      <c r="AH76" s="549"/>
      <c r="AI76" s="549"/>
      <c r="AJ76" s="549"/>
      <c r="AK76" s="550"/>
    </row>
    <row r="77" spans="5:38" ht="15" customHeight="1" x14ac:dyDescent="0.2">
      <c r="F77" s="602"/>
      <c r="G77" s="602"/>
      <c r="H77" s="602"/>
      <c r="I77" s="602"/>
      <c r="J77" s="602"/>
      <c r="K77" s="602"/>
      <c r="L77" s="602"/>
      <c r="M77" s="602"/>
      <c r="N77" s="602"/>
      <c r="O77" s="610"/>
      <c r="P77" s="611"/>
      <c r="Q77" s="611"/>
      <c r="R77" s="611"/>
      <c r="S77" s="611"/>
      <c r="T77" s="611"/>
      <c r="U77" s="612"/>
      <c r="V77" s="548" t="s">
        <v>186</v>
      </c>
      <c r="W77" s="549"/>
      <c r="X77" s="549"/>
      <c r="Y77" s="549"/>
      <c r="Z77" s="549"/>
      <c r="AA77" s="549"/>
      <c r="AB77" s="549"/>
      <c r="AC77" s="549"/>
      <c r="AD77" s="549"/>
      <c r="AE77" s="549"/>
      <c r="AF77" s="549"/>
      <c r="AG77" s="549"/>
      <c r="AH77" s="549"/>
      <c r="AI77" s="549"/>
      <c r="AJ77" s="549"/>
      <c r="AK77" s="550"/>
    </row>
    <row r="78" spans="5:38" ht="15" customHeight="1" x14ac:dyDescent="0.2">
      <c r="F78" s="602"/>
      <c r="G78" s="602"/>
      <c r="H78" s="602"/>
      <c r="I78" s="602"/>
      <c r="J78" s="602"/>
      <c r="K78" s="602"/>
      <c r="L78" s="602"/>
      <c r="M78" s="602"/>
      <c r="N78" s="602"/>
      <c r="O78" s="603"/>
      <c r="P78" s="604"/>
      <c r="Q78" s="604"/>
      <c r="R78" s="604"/>
      <c r="S78" s="604"/>
      <c r="T78" s="604"/>
      <c r="U78" s="605"/>
      <c r="V78" s="548" t="s">
        <v>186</v>
      </c>
      <c r="W78" s="549"/>
      <c r="X78" s="549"/>
      <c r="Y78" s="549"/>
      <c r="Z78" s="549"/>
      <c r="AA78" s="549"/>
      <c r="AB78" s="549"/>
      <c r="AC78" s="549"/>
      <c r="AD78" s="549"/>
      <c r="AE78" s="549"/>
      <c r="AF78" s="549"/>
      <c r="AG78" s="549"/>
      <c r="AH78" s="549"/>
      <c r="AI78" s="549"/>
      <c r="AJ78" s="549"/>
      <c r="AK78" s="550"/>
    </row>
    <row r="79" spans="5:38" ht="15" customHeight="1" x14ac:dyDescent="0.2">
      <c r="F79" s="1" t="s">
        <v>67</v>
      </c>
      <c r="G79" s="1" t="s">
        <v>76</v>
      </c>
      <c r="H79" s="1" t="s">
        <v>104</v>
      </c>
      <c r="I79" s="1" t="s">
        <v>44</v>
      </c>
      <c r="J79" s="1" t="s">
        <v>105</v>
      </c>
      <c r="K79" s="1" t="s">
        <v>68</v>
      </c>
    </row>
    <row r="80" spans="5:38" s="9" customFormat="1" ht="15" customHeight="1" x14ac:dyDescent="0.2">
      <c r="G80" s="9" t="s">
        <v>31</v>
      </c>
      <c r="I80" s="9" t="s">
        <v>56</v>
      </c>
      <c r="J80" s="9" t="s">
        <v>27</v>
      </c>
      <c r="K80" s="9" t="s">
        <v>60</v>
      </c>
      <c r="L80" s="9" t="s">
        <v>82</v>
      </c>
      <c r="M80" s="9" t="s">
        <v>63</v>
      </c>
      <c r="N80" s="9" t="s">
        <v>9</v>
      </c>
      <c r="O80" s="9" t="s">
        <v>15</v>
      </c>
      <c r="P80" s="9" t="s">
        <v>94</v>
      </c>
      <c r="Q80" s="9" t="s">
        <v>596</v>
      </c>
      <c r="R80" s="9" t="s">
        <v>94</v>
      </c>
      <c r="S80" s="9" t="s">
        <v>174</v>
      </c>
      <c r="T80" s="9" t="s">
        <v>73</v>
      </c>
      <c r="U80" s="9" t="s">
        <v>579</v>
      </c>
      <c r="V80" s="9" t="s">
        <v>50</v>
      </c>
      <c r="W80" s="9" t="s">
        <v>17</v>
      </c>
      <c r="X80" s="9" t="s">
        <v>18</v>
      </c>
      <c r="Y80" s="9" t="s">
        <v>19</v>
      </c>
      <c r="Z80" s="9" t="s">
        <v>20</v>
      </c>
      <c r="AA80" s="9" t="s">
        <v>34</v>
      </c>
      <c r="AB80" s="9" t="s">
        <v>129</v>
      </c>
      <c r="AC80" s="9" t="s">
        <v>26</v>
      </c>
      <c r="AD80" s="9" t="s">
        <v>579</v>
      </c>
      <c r="AE80" s="9" t="s">
        <v>175</v>
      </c>
      <c r="AF80" s="9" t="s">
        <v>40</v>
      </c>
      <c r="AG80" s="9" t="s">
        <v>91</v>
      </c>
      <c r="AH80" s="9" t="s">
        <v>176</v>
      </c>
      <c r="AI80" s="9" t="s">
        <v>34</v>
      </c>
      <c r="AJ80" s="9" t="s">
        <v>597</v>
      </c>
      <c r="AK80" s="9" t="s">
        <v>579</v>
      </c>
      <c r="AL80" s="9" t="s">
        <v>9</v>
      </c>
    </row>
    <row r="81" spans="5:37" s="9" customFormat="1" ht="15" customHeight="1" x14ac:dyDescent="0.2">
      <c r="H81" s="9" t="s">
        <v>2</v>
      </c>
      <c r="I81" s="9" t="s">
        <v>3</v>
      </c>
      <c r="J81" s="9" t="s">
        <v>177</v>
      </c>
      <c r="K81" s="9" t="s">
        <v>178</v>
      </c>
      <c r="L81" s="9" t="s">
        <v>13</v>
      </c>
      <c r="M81" s="9" t="s">
        <v>6</v>
      </c>
      <c r="N81" s="9" t="s">
        <v>56</v>
      </c>
      <c r="O81" s="9" t="s">
        <v>27</v>
      </c>
      <c r="P81" s="9" t="s">
        <v>179</v>
      </c>
      <c r="Q81" s="9" t="s">
        <v>34</v>
      </c>
      <c r="R81" s="9" t="s">
        <v>49</v>
      </c>
      <c r="S81" s="9" t="s">
        <v>133</v>
      </c>
      <c r="T81" s="9" t="s">
        <v>560</v>
      </c>
    </row>
    <row r="82" spans="5:37" s="9" customFormat="1" ht="15" customHeight="1" x14ac:dyDescent="0.2">
      <c r="G82" s="9" t="s">
        <v>69</v>
      </c>
      <c r="I82" s="9" t="s">
        <v>182</v>
      </c>
      <c r="J82" s="9" t="s">
        <v>183</v>
      </c>
      <c r="K82" s="9" t="s">
        <v>579</v>
      </c>
      <c r="L82" s="9" t="s">
        <v>50</v>
      </c>
      <c r="M82" s="9" t="s">
        <v>49</v>
      </c>
      <c r="N82" s="9" t="s">
        <v>40</v>
      </c>
      <c r="O82" s="9" t="s">
        <v>181</v>
      </c>
      <c r="P82" s="9" t="s">
        <v>55</v>
      </c>
      <c r="Q82" s="9" t="s">
        <v>6</v>
      </c>
      <c r="R82" s="9" t="s">
        <v>187</v>
      </c>
      <c r="S82" s="9" t="s">
        <v>1</v>
      </c>
      <c r="T82" s="9" t="s">
        <v>34</v>
      </c>
      <c r="U82" s="9" t="s">
        <v>81</v>
      </c>
      <c r="V82" s="9" t="s">
        <v>183</v>
      </c>
      <c r="W82" s="9" t="s">
        <v>109</v>
      </c>
      <c r="X82" s="9" t="s">
        <v>40</v>
      </c>
      <c r="Y82" s="9" t="s">
        <v>559</v>
      </c>
      <c r="Z82" s="9" t="s">
        <v>82</v>
      </c>
      <c r="AA82" s="9" t="s">
        <v>560</v>
      </c>
    </row>
    <row r="83" spans="5:37" ht="6" customHeight="1" x14ac:dyDescent="0.2"/>
    <row r="84" spans="5:37" ht="15" customHeight="1" x14ac:dyDescent="0.2">
      <c r="E84" s="4" t="s">
        <v>193</v>
      </c>
      <c r="G84" s="1" t="s">
        <v>194</v>
      </c>
      <c r="H84" s="1" t="s">
        <v>195</v>
      </c>
      <c r="I84" s="1" t="s">
        <v>126</v>
      </c>
      <c r="J84" s="1" t="s">
        <v>196</v>
      </c>
      <c r="K84" s="1" t="s">
        <v>197</v>
      </c>
      <c r="L84" s="1" t="s">
        <v>198</v>
      </c>
      <c r="M84" s="1" t="s">
        <v>199</v>
      </c>
      <c r="N84" s="1" t="s">
        <v>200</v>
      </c>
      <c r="O84" s="1" t="s">
        <v>201</v>
      </c>
      <c r="P84" s="1" t="s">
        <v>6</v>
      </c>
      <c r="Q84" s="1" t="s">
        <v>202</v>
      </c>
      <c r="R84" s="1" t="s">
        <v>203</v>
      </c>
      <c r="S84" s="1" t="s">
        <v>204</v>
      </c>
      <c r="T84" s="1" t="s">
        <v>205</v>
      </c>
    </row>
    <row r="85" spans="5:37" ht="15" customHeight="1" x14ac:dyDescent="0.2">
      <c r="F85" s="270" t="s">
        <v>206</v>
      </c>
      <c r="G85" s="270"/>
      <c r="H85" s="270"/>
      <c r="I85" s="270"/>
      <c r="J85" s="270"/>
      <c r="K85" s="270"/>
      <c r="L85" s="270"/>
      <c r="M85" s="270"/>
      <c r="N85" s="270"/>
      <c r="O85" s="425" t="s">
        <v>207</v>
      </c>
      <c r="P85" s="426"/>
      <c r="Q85" s="426"/>
      <c r="R85" s="426"/>
      <c r="S85" s="426"/>
      <c r="T85" s="426"/>
      <c r="U85" s="427"/>
      <c r="V85" s="425" t="s">
        <v>487</v>
      </c>
      <c r="W85" s="426"/>
      <c r="X85" s="426"/>
      <c r="Y85" s="426"/>
      <c r="Z85" s="426"/>
      <c r="AA85" s="426"/>
      <c r="AB85" s="426"/>
      <c r="AC85" s="426"/>
      <c r="AD85" s="426"/>
      <c r="AE85" s="426"/>
      <c r="AF85" s="426"/>
      <c r="AG85" s="426"/>
      <c r="AH85" s="426"/>
      <c r="AI85" s="426"/>
      <c r="AJ85" s="426"/>
      <c r="AK85" s="427"/>
    </row>
    <row r="86" spans="5:37" ht="15" customHeight="1" x14ac:dyDescent="0.2">
      <c r="F86" s="270"/>
      <c r="G86" s="270"/>
      <c r="H86" s="270"/>
      <c r="I86" s="270"/>
      <c r="J86" s="270"/>
      <c r="K86" s="270"/>
      <c r="L86" s="270"/>
      <c r="M86" s="270"/>
      <c r="N86" s="270"/>
      <c r="O86" s="606" t="s">
        <v>208</v>
      </c>
      <c r="P86" s="606"/>
      <c r="Q86" s="606"/>
      <c r="R86" s="606"/>
      <c r="S86" s="606"/>
      <c r="T86" s="606"/>
      <c r="U86" s="606"/>
      <c r="V86" s="288"/>
      <c r="W86" s="289"/>
      <c r="X86" s="289"/>
      <c r="Y86" s="289"/>
      <c r="Z86" s="289"/>
      <c r="AA86" s="289"/>
      <c r="AB86" s="289"/>
      <c r="AC86" s="289"/>
      <c r="AD86" s="289"/>
      <c r="AE86" s="289"/>
      <c r="AF86" s="289"/>
      <c r="AG86" s="289"/>
      <c r="AH86" s="289"/>
      <c r="AI86" s="289"/>
      <c r="AJ86" s="289"/>
      <c r="AK86" s="290"/>
    </row>
    <row r="87" spans="5:37" ht="15" customHeight="1" x14ac:dyDescent="0.2">
      <c r="F87" s="592" t="s">
        <v>209</v>
      </c>
      <c r="G87" s="592"/>
      <c r="H87" s="592"/>
      <c r="I87" s="592"/>
      <c r="J87" s="592"/>
      <c r="K87" s="592"/>
      <c r="L87" s="592"/>
      <c r="M87" s="592"/>
      <c r="N87" s="592"/>
      <c r="O87" s="413">
        <v>10</v>
      </c>
      <c r="P87" s="414"/>
      <c r="Q87" s="414"/>
      <c r="R87" s="414"/>
      <c r="S87" s="414"/>
      <c r="T87" s="93" t="s">
        <v>430</v>
      </c>
      <c r="U87" s="94"/>
      <c r="V87" s="3"/>
      <c r="W87" s="607" t="s">
        <v>555</v>
      </c>
      <c r="X87" s="607"/>
      <c r="Y87" s="607"/>
      <c r="Z87" s="607"/>
      <c r="AA87" s="607"/>
      <c r="AB87" s="607"/>
      <c r="AC87" s="607"/>
      <c r="AD87" s="607"/>
      <c r="AE87" s="608">
        <v>6</v>
      </c>
      <c r="AF87" s="608"/>
      <c r="AG87" s="608"/>
      <c r="AH87" s="608"/>
      <c r="AI87" s="608"/>
      <c r="AJ87" s="4" t="s">
        <v>558</v>
      </c>
      <c r="AK87" s="5"/>
    </row>
    <row r="88" spans="5:37" ht="15" customHeight="1" x14ac:dyDescent="0.2">
      <c r="F88" s="592" t="s">
        <v>210</v>
      </c>
      <c r="G88" s="592"/>
      <c r="H88" s="592"/>
      <c r="I88" s="592"/>
      <c r="J88" s="592"/>
      <c r="K88" s="592"/>
      <c r="L88" s="592"/>
      <c r="M88" s="592"/>
      <c r="N88" s="592"/>
      <c r="O88" s="413">
        <v>9</v>
      </c>
      <c r="P88" s="414"/>
      <c r="Q88" s="414"/>
      <c r="R88" s="414"/>
      <c r="S88" s="414"/>
      <c r="T88" s="93" t="s">
        <v>430</v>
      </c>
      <c r="U88" s="94"/>
      <c r="V88" s="3"/>
      <c r="W88" s="399" t="s">
        <v>556</v>
      </c>
      <c r="X88" s="399"/>
      <c r="Y88" s="399"/>
      <c r="Z88" s="399"/>
      <c r="AA88" s="399"/>
      <c r="AB88" s="399"/>
      <c r="AC88" s="399"/>
      <c r="AD88" s="399"/>
      <c r="AE88" s="473" t="s">
        <v>1182</v>
      </c>
      <c r="AF88" s="473"/>
      <c r="AG88" s="473"/>
      <c r="AH88" s="473"/>
      <c r="AI88" s="473"/>
      <c r="AJ88" s="95"/>
      <c r="AK88" s="5"/>
    </row>
    <row r="89" spans="5:37" ht="15" customHeight="1" x14ac:dyDescent="0.2">
      <c r="F89" s="592" t="s">
        <v>211</v>
      </c>
      <c r="G89" s="592"/>
      <c r="H89" s="592"/>
      <c r="I89" s="592"/>
      <c r="J89" s="592"/>
      <c r="K89" s="592"/>
      <c r="L89" s="592"/>
      <c r="M89" s="592"/>
      <c r="N89" s="592"/>
      <c r="O89" s="413">
        <v>9</v>
      </c>
      <c r="P89" s="414"/>
      <c r="Q89" s="414"/>
      <c r="R89" s="414"/>
      <c r="S89" s="414"/>
      <c r="T89" s="93" t="s">
        <v>430</v>
      </c>
      <c r="U89" s="94"/>
      <c r="V89" s="3"/>
      <c r="W89" s="609" t="s">
        <v>557</v>
      </c>
      <c r="X89" s="609"/>
      <c r="Y89" s="609"/>
      <c r="Z89" s="609"/>
      <c r="AA89" s="609"/>
      <c r="AB89" s="609"/>
      <c r="AC89" s="609"/>
      <c r="AD89" s="609"/>
      <c r="AE89" s="597" t="s">
        <v>993</v>
      </c>
      <c r="AF89" s="597"/>
      <c r="AG89" s="597"/>
      <c r="AH89" s="597"/>
      <c r="AI89" s="597"/>
      <c r="AJ89" s="4"/>
      <c r="AK89" s="5"/>
    </row>
    <row r="90" spans="5:37" ht="15" customHeight="1" x14ac:dyDescent="0.2">
      <c r="F90" s="592" t="s">
        <v>212</v>
      </c>
      <c r="G90" s="592"/>
      <c r="H90" s="592"/>
      <c r="I90" s="592"/>
      <c r="J90" s="592"/>
      <c r="K90" s="592"/>
      <c r="L90" s="592"/>
      <c r="M90" s="592"/>
      <c r="N90" s="592"/>
      <c r="O90" s="413"/>
      <c r="P90" s="414"/>
      <c r="Q90" s="414"/>
      <c r="R90" s="414"/>
      <c r="S90" s="414"/>
      <c r="T90" s="93" t="s">
        <v>430</v>
      </c>
      <c r="U90" s="94"/>
      <c r="V90" s="3"/>
      <c r="W90" s="4"/>
      <c r="X90" s="4"/>
      <c r="Y90" s="4"/>
      <c r="Z90" s="4"/>
      <c r="AA90" s="4"/>
      <c r="AB90" s="4"/>
      <c r="AC90" s="4"/>
      <c r="AD90" s="4"/>
      <c r="AE90" s="4"/>
      <c r="AF90" s="4"/>
      <c r="AG90" s="4"/>
      <c r="AH90" s="4"/>
      <c r="AI90" s="4"/>
      <c r="AJ90" s="4"/>
      <c r="AK90" s="5"/>
    </row>
    <row r="91" spans="5:37" ht="15" customHeight="1" x14ac:dyDescent="0.2">
      <c r="F91" s="592" t="s">
        <v>213</v>
      </c>
      <c r="G91" s="592"/>
      <c r="H91" s="592"/>
      <c r="I91" s="592"/>
      <c r="J91" s="592"/>
      <c r="K91" s="592"/>
      <c r="L91" s="592"/>
      <c r="M91" s="592"/>
      <c r="N91" s="592"/>
      <c r="O91" s="413"/>
      <c r="P91" s="414"/>
      <c r="Q91" s="414"/>
      <c r="R91" s="414"/>
      <c r="S91" s="414"/>
      <c r="T91" s="93" t="s">
        <v>430</v>
      </c>
      <c r="U91" s="94"/>
      <c r="V91" s="96"/>
      <c r="W91" s="97"/>
      <c r="X91" s="97"/>
      <c r="Y91" s="97"/>
      <c r="Z91" s="97"/>
      <c r="AA91" s="97"/>
      <c r="AB91" s="97"/>
      <c r="AC91" s="97"/>
      <c r="AD91" s="97"/>
      <c r="AE91" s="97"/>
      <c r="AF91" s="97"/>
      <c r="AG91" s="97"/>
      <c r="AH91" s="97"/>
      <c r="AI91" s="97"/>
      <c r="AJ91" s="97"/>
      <c r="AK91" s="98"/>
    </row>
    <row r="92" spans="5:37" ht="15" customHeight="1" x14ac:dyDescent="0.2">
      <c r="F92" s="1" t="s">
        <v>67</v>
      </c>
      <c r="G92" s="1" t="s">
        <v>76</v>
      </c>
      <c r="H92" s="1" t="s">
        <v>104</v>
      </c>
      <c r="I92" s="1" t="s">
        <v>44</v>
      </c>
      <c r="J92" s="1" t="s">
        <v>105</v>
      </c>
      <c r="K92" s="1" t="s">
        <v>68</v>
      </c>
    </row>
    <row r="93" spans="5:37" s="9" customFormat="1" ht="15" customHeight="1" x14ac:dyDescent="0.2">
      <c r="G93" s="9" t="s">
        <v>214</v>
      </c>
      <c r="I93" s="9" t="s">
        <v>246</v>
      </c>
      <c r="J93" s="9" t="s">
        <v>260</v>
      </c>
      <c r="K93" s="9" t="s">
        <v>606</v>
      </c>
      <c r="L93" s="9" t="s">
        <v>607</v>
      </c>
      <c r="M93" s="9" t="s">
        <v>608</v>
      </c>
      <c r="N93" s="9" t="s">
        <v>606</v>
      </c>
      <c r="O93" s="9" t="s">
        <v>607</v>
      </c>
      <c r="P93" s="9" t="s">
        <v>609</v>
      </c>
      <c r="Q93" s="9" t="s">
        <v>610</v>
      </c>
      <c r="R93" s="9" t="s">
        <v>573</v>
      </c>
      <c r="S93" s="9" t="s">
        <v>574</v>
      </c>
      <c r="T93" s="9" t="s">
        <v>246</v>
      </c>
      <c r="U93" s="9" t="s">
        <v>247</v>
      </c>
      <c r="V93" s="9" t="s">
        <v>609</v>
      </c>
      <c r="W93" s="9" t="s">
        <v>610</v>
      </c>
      <c r="X93" s="9" t="s">
        <v>217</v>
      </c>
      <c r="Y93" s="9" t="s">
        <v>613</v>
      </c>
      <c r="Z93" s="9" t="s">
        <v>614</v>
      </c>
      <c r="AA93" s="9" t="s">
        <v>218</v>
      </c>
      <c r="AB93" s="9" t="s">
        <v>219</v>
      </c>
      <c r="AC93" s="9" t="s">
        <v>220</v>
      </c>
      <c r="AD93" s="9" t="s">
        <v>221</v>
      </c>
      <c r="AE93" s="9" t="s">
        <v>222</v>
      </c>
      <c r="AI93" s="99"/>
      <c r="AJ93" s="99"/>
    </row>
    <row r="94" spans="5:37" s="9" customFormat="1" ht="15" customHeight="1" x14ac:dyDescent="0.2">
      <c r="G94" s="9" t="s">
        <v>615</v>
      </c>
      <c r="I94" s="9" t="s">
        <v>215</v>
      </c>
      <c r="J94" s="9" t="s">
        <v>216</v>
      </c>
      <c r="K94" s="9" t="s">
        <v>606</v>
      </c>
      <c r="L94" s="9" t="s">
        <v>607</v>
      </c>
      <c r="M94" s="9" t="s">
        <v>608</v>
      </c>
      <c r="N94" s="9" t="s">
        <v>606</v>
      </c>
      <c r="O94" s="9" t="s">
        <v>607</v>
      </c>
      <c r="P94" s="9" t="s">
        <v>609</v>
      </c>
      <c r="Q94" s="9" t="s">
        <v>610</v>
      </c>
      <c r="R94" s="9" t="s">
        <v>573</v>
      </c>
      <c r="S94" s="9" t="s">
        <v>574</v>
      </c>
      <c r="T94" s="9" t="s">
        <v>611</v>
      </c>
      <c r="U94" s="9" t="s">
        <v>612</v>
      </c>
      <c r="V94" s="9" t="s">
        <v>608</v>
      </c>
      <c r="W94" s="9" t="s">
        <v>606</v>
      </c>
      <c r="X94" s="9" t="s">
        <v>607</v>
      </c>
      <c r="Y94" s="9" t="s">
        <v>609</v>
      </c>
      <c r="Z94" s="9" t="s">
        <v>610</v>
      </c>
      <c r="AA94" s="9" t="s">
        <v>217</v>
      </c>
      <c r="AB94" s="9" t="s">
        <v>613</v>
      </c>
      <c r="AC94" s="9" t="s">
        <v>614</v>
      </c>
      <c r="AD94" s="9" t="s">
        <v>218</v>
      </c>
      <c r="AE94" s="9" t="s">
        <v>219</v>
      </c>
      <c r="AF94" s="9" t="s">
        <v>220</v>
      </c>
      <c r="AG94" s="9" t="s">
        <v>221</v>
      </c>
      <c r="AH94" s="9" t="s">
        <v>222</v>
      </c>
      <c r="AI94" s="99"/>
      <c r="AJ94" s="99"/>
    </row>
    <row r="95" spans="5:37" s="9" customFormat="1" ht="15" customHeight="1" x14ac:dyDescent="0.2">
      <c r="G95" s="9" t="s">
        <v>243</v>
      </c>
      <c r="I95" s="9" t="s">
        <v>223</v>
      </c>
      <c r="J95" s="9" t="s">
        <v>224</v>
      </c>
      <c r="K95" s="9" t="s">
        <v>225</v>
      </c>
      <c r="L95" s="9" t="s">
        <v>226</v>
      </c>
      <c r="M95" s="9" t="s">
        <v>227</v>
      </c>
      <c r="N95" s="9" t="s">
        <v>228</v>
      </c>
      <c r="O95" s="9" t="s">
        <v>229</v>
      </c>
      <c r="P95" s="9" t="s">
        <v>230</v>
      </c>
      <c r="Q95" s="9" t="s">
        <v>573</v>
      </c>
      <c r="R95" s="9" t="s">
        <v>574</v>
      </c>
      <c r="S95" s="9" t="s">
        <v>231</v>
      </c>
      <c r="T95" s="9" t="s">
        <v>232</v>
      </c>
      <c r="U95" s="9" t="s">
        <v>233</v>
      </c>
      <c r="V95" s="9" t="s">
        <v>224</v>
      </c>
      <c r="W95" s="9" t="s">
        <v>225</v>
      </c>
      <c r="X95" s="9" t="s">
        <v>226</v>
      </c>
      <c r="Y95" s="9" t="s">
        <v>227</v>
      </c>
      <c r="Z95" s="9" t="s">
        <v>228</v>
      </c>
      <c r="AA95" s="9" t="s">
        <v>229</v>
      </c>
      <c r="AB95" s="9" t="s">
        <v>234</v>
      </c>
      <c r="AC95" s="9" t="s">
        <v>564</v>
      </c>
      <c r="AD95" s="9" t="s">
        <v>235</v>
      </c>
      <c r="AE95" s="9" t="s">
        <v>236</v>
      </c>
      <c r="AF95" s="9" t="s">
        <v>237</v>
      </c>
      <c r="AG95" s="9" t="s">
        <v>234</v>
      </c>
      <c r="AH95" s="9" t="s">
        <v>225</v>
      </c>
      <c r="AI95" s="9" t="s">
        <v>226</v>
      </c>
      <c r="AJ95" s="9" t="s">
        <v>227</v>
      </c>
      <c r="AK95" s="9" t="s">
        <v>238</v>
      </c>
    </row>
    <row r="96" spans="5:37" s="9" customFormat="1" ht="15" customHeight="1" x14ac:dyDescent="0.2">
      <c r="H96" s="9" t="s">
        <v>239</v>
      </c>
      <c r="I96" s="9" t="s">
        <v>217</v>
      </c>
      <c r="J96" s="9" t="s">
        <v>240</v>
      </c>
      <c r="K96" s="9" t="s">
        <v>577</v>
      </c>
      <c r="L96" s="9" t="s">
        <v>598</v>
      </c>
      <c r="M96" s="9" t="s">
        <v>241</v>
      </c>
      <c r="N96" s="9" t="s">
        <v>242</v>
      </c>
      <c r="O96" s="9" t="s">
        <v>218</v>
      </c>
      <c r="P96" s="9" t="s">
        <v>219</v>
      </c>
      <c r="Q96" s="9" t="s">
        <v>220</v>
      </c>
      <c r="R96" s="9" t="s">
        <v>221</v>
      </c>
      <c r="S96" s="9" t="s">
        <v>222</v>
      </c>
    </row>
    <row r="97" spans="4:38" s="9" customFormat="1" ht="15" customHeight="1" x14ac:dyDescent="0.2">
      <c r="G97" s="9" t="s">
        <v>580</v>
      </c>
      <c r="I97" s="9" t="s">
        <v>408</v>
      </c>
      <c r="J97" s="9" t="s">
        <v>409</v>
      </c>
      <c r="K97" s="9" t="s">
        <v>573</v>
      </c>
      <c r="L97" s="9" t="s">
        <v>574</v>
      </c>
      <c r="M97" s="9" t="s">
        <v>296</v>
      </c>
      <c r="N97" s="9" t="s">
        <v>246</v>
      </c>
      <c r="O97" s="9" t="s">
        <v>260</v>
      </c>
      <c r="P97" s="9" t="s">
        <v>248</v>
      </c>
      <c r="Q97" s="9" t="s">
        <v>249</v>
      </c>
      <c r="R97" s="9" t="s">
        <v>234</v>
      </c>
      <c r="S97" s="9" t="s">
        <v>248</v>
      </c>
      <c r="T97" s="9" t="s">
        <v>249</v>
      </c>
      <c r="U97" s="9" t="s">
        <v>477</v>
      </c>
      <c r="V97" s="9" t="s">
        <v>478</v>
      </c>
      <c r="W97" s="9" t="s">
        <v>296</v>
      </c>
      <c r="X97" s="9" t="s">
        <v>326</v>
      </c>
      <c r="Y97" s="9" t="s">
        <v>224</v>
      </c>
      <c r="Z97" s="9" t="s">
        <v>234</v>
      </c>
      <c r="AA97" s="9" t="s">
        <v>390</v>
      </c>
      <c r="AB97" s="9" t="s">
        <v>255</v>
      </c>
      <c r="AC97" s="9" t="s">
        <v>296</v>
      </c>
      <c r="AD97" s="9" t="s">
        <v>599</v>
      </c>
      <c r="AE97" s="9" t="s">
        <v>600</v>
      </c>
      <c r="AF97" s="9" t="s">
        <v>601</v>
      </c>
      <c r="AG97" s="9" t="s">
        <v>602</v>
      </c>
      <c r="AH97" s="9" t="s">
        <v>238</v>
      </c>
      <c r="AI97" s="9" t="s">
        <v>479</v>
      </c>
      <c r="AJ97" s="9" t="s">
        <v>291</v>
      </c>
      <c r="AK97" s="9" t="s">
        <v>234</v>
      </c>
    </row>
    <row r="98" spans="4:38" s="9" customFormat="1" ht="15" customHeight="1" x14ac:dyDescent="0.2">
      <c r="H98" s="9" t="s">
        <v>480</v>
      </c>
      <c r="I98" s="9" t="s">
        <v>259</v>
      </c>
      <c r="J98" s="9" t="s">
        <v>217</v>
      </c>
      <c r="K98" s="9" t="s">
        <v>241</v>
      </c>
      <c r="L98" s="9" t="s">
        <v>278</v>
      </c>
      <c r="M98" s="9" t="s">
        <v>218</v>
      </c>
      <c r="N98" s="9" t="s">
        <v>219</v>
      </c>
      <c r="O98" s="9" t="s">
        <v>220</v>
      </c>
      <c r="P98" s="9" t="s">
        <v>221</v>
      </c>
      <c r="Q98" s="9" t="s">
        <v>222</v>
      </c>
    </row>
    <row r="99" spans="4:38" s="9" customFormat="1" ht="15" customHeight="1" x14ac:dyDescent="0.2">
      <c r="G99" s="9" t="s">
        <v>623</v>
      </c>
      <c r="I99" s="9" t="s">
        <v>603</v>
      </c>
      <c r="J99" s="9" t="s">
        <v>244</v>
      </c>
      <c r="K99" s="9" t="s">
        <v>245</v>
      </c>
      <c r="L99" s="9" t="s">
        <v>246</v>
      </c>
      <c r="M99" s="9" t="s">
        <v>247</v>
      </c>
      <c r="N99" s="9" t="s">
        <v>248</v>
      </c>
      <c r="O99" s="9" t="s">
        <v>249</v>
      </c>
      <c r="P99" s="9" t="s">
        <v>230</v>
      </c>
      <c r="Q99" s="9" t="s">
        <v>604</v>
      </c>
      <c r="R99" s="9" t="s">
        <v>234</v>
      </c>
      <c r="S99" s="9" t="s">
        <v>250</v>
      </c>
      <c r="T99" s="9" t="s">
        <v>251</v>
      </c>
      <c r="U99" s="9" t="s">
        <v>204</v>
      </c>
      <c r="V99" s="9" t="s">
        <v>205</v>
      </c>
      <c r="W99" s="9" t="s">
        <v>578</v>
      </c>
      <c r="X99" s="9" t="s">
        <v>252</v>
      </c>
      <c r="Y99" s="9" t="s">
        <v>253</v>
      </c>
      <c r="Z99" s="9" t="s">
        <v>566</v>
      </c>
      <c r="AA99" s="9" t="s">
        <v>605</v>
      </c>
      <c r="AB99" s="9" t="s">
        <v>219</v>
      </c>
      <c r="AC99" s="9" t="s">
        <v>254</v>
      </c>
      <c r="AD99" s="9" t="s">
        <v>255</v>
      </c>
      <c r="AE99" s="9" t="s">
        <v>217</v>
      </c>
      <c r="AF99" s="9" t="s">
        <v>256</v>
      </c>
      <c r="AG99" s="9" t="s">
        <v>257</v>
      </c>
      <c r="AH99" s="9" t="s">
        <v>218</v>
      </c>
      <c r="AI99" s="9" t="s">
        <v>219</v>
      </c>
      <c r="AJ99" s="9" t="s">
        <v>220</v>
      </c>
      <c r="AK99" s="9" t="s">
        <v>221</v>
      </c>
      <c r="AL99" s="9" t="s">
        <v>222</v>
      </c>
    </row>
    <row r="100" spans="4:38" ht="6" customHeight="1" x14ac:dyDescent="0.2"/>
    <row r="101" spans="4:38" ht="15" customHeight="1" x14ac:dyDescent="0.2">
      <c r="E101" s="4" t="s">
        <v>258</v>
      </c>
      <c r="G101" s="1" t="s">
        <v>259</v>
      </c>
      <c r="H101" s="1" t="s">
        <v>260</v>
      </c>
      <c r="I101" s="1" t="s">
        <v>261</v>
      </c>
      <c r="J101" s="1" t="s">
        <v>234</v>
      </c>
      <c r="K101" s="1" t="s">
        <v>262</v>
      </c>
      <c r="L101" s="1" t="s">
        <v>263</v>
      </c>
      <c r="M101" s="1" t="s">
        <v>204</v>
      </c>
      <c r="N101" s="1" t="s">
        <v>205</v>
      </c>
    </row>
    <row r="102" spans="4:38" ht="15" customHeight="1" x14ac:dyDescent="0.2">
      <c r="F102" s="270" t="s">
        <v>489</v>
      </c>
      <c r="G102" s="270"/>
      <c r="H102" s="270"/>
      <c r="I102" s="270"/>
      <c r="J102" s="270"/>
      <c r="K102" s="270"/>
      <c r="L102" s="270"/>
      <c r="M102" s="270"/>
      <c r="N102" s="270"/>
      <c r="O102" s="270"/>
      <c r="P102" s="270"/>
      <c r="Q102" s="270"/>
      <c r="R102" s="285" t="s">
        <v>264</v>
      </c>
      <c r="S102" s="286"/>
      <c r="T102" s="286"/>
      <c r="U102" s="287"/>
      <c r="V102" s="285" t="s">
        <v>265</v>
      </c>
      <c r="W102" s="286"/>
      <c r="X102" s="286"/>
      <c r="Y102" s="287"/>
      <c r="Z102" s="285" t="s">
        <v>266</v>
      </c>
      <c r="AA102" s="286"/>
      <c r="AB102" s="286"/>
      <c r="AC102" s="287"/>
      <c r="AD102" s="285" t="s">
        <v>267</v>
      </c>
      <c r="AE102" s="286"/>
      <c r="AF102" s="286"/>
      <c r="AG102" s="287"/>
      <c r="AH102" s="285" t="s">
        <v>268</v>
      </c>
      <c r="AI102" s="286"/>
      <c r="AJ102" s="286"/>
      <c r="AK102" s="287"/>
    </row>
    <row r="103" spans="4:38" ht="15" customHeight="1" x14ac:dyDescent="0.2">
      <c r="F103" s="494" t="s">
        <v>271</v>
      </c>
      <c r="G103" s="494"/>
      <c r="H103" s="494"/>
      <c r="I103" s="494"/>
      <c r="J103" s="494"/>
      <c r="K103" s="494"/>
      <c r="L103" s="494"/>
      <c r="M103" s="494"/>
      <c r="N103" s="494"/>
      <c r="O103" s="494"/>
      <c r="P103" s="494"/>
      <c r="Q103" s="494"/>
      <c r="R103" s="593" t="s">
        <v>995</v>
      </c>
      <c r="S103" s="594"/>
      <c r="T103" s="594"/>
      <c r="U103" s="595"/>
      <c r="V103" s="596"/>
      <c r="W103" s="597"/>
      <c r="X103" s="597"/>
      <c r="Y103" s="598"/>
      <c r="Z103" s="596"/>
      <c r="AA103" s="597"/>
      <c r="AB103" s="597"/>
      <c r="AC103" s="598"/>
      <c r="AD103" s="596"/>
      <c r="AE103" s="597"/>
      <c r="AF103" s="597"/>
      <c r="AG103" s="598"/>
      <c r="AH103" s="596"/>
      <c r="AI103" s="597"/>
      <c r="AJ103" s="597"/>
      <c r="AK103" s="598"/>
    </row>
    <row r="104" spans="4:38" ht="15" customHeight="1" x14ac:dyDescent="0.2">
      <c r="F104" s="494"/>
      <c r="G104" s="494"/>
      <c r="H104" s="494"/>
      <c r="I104" s="494"/>
      <c r="J104" s="494"/>
      <c r="K104" s="494"/>
      <c r="L104" s="494"/>
      <c r="M104" s="494"/>
      <c r="N104" s="494"/>
      <c r="O104" s="494"/>
      <c r="P104" s="494"/>
      <c r="Q104" s="494"/>
      <c r="R104" s="599" t="s">
        <v>1201</v>
      </c>
      <c r="S104" s="600"/>
      <c r="T104" s="600"/>
      <c r="U104" s="601"/>
      <c r="V104" s="599"/>
      <c r="W104" s="600"/>
      <c r="X104" s="600"/>
      <c r="Y104" s="601"/>
      <c r="Z104" s="599"/>
      <c r="AA104" s="600"/>
      <c r="AB104" s="600"/>
      <c r="AC104" s="601"/>
      <c r="AD104" s="599"/>
      <c r="AE104" s="600"/>
      <c r="AF104" s="600"/>
      <c r="AG104" s="601"/>
      <c r="AH104" s="599"/>
      <c r="AI104" s="600"/>
      <c r="AJ104" s="600"/>
      <c r="AK104" s="601"/>
    </row>
    <row r="105" spans="4:38" ht="15" customHeight="1" x14ac:dyDescent="0.2">
      <c r="F105" s="1" t="s">
        <v>67</v>
      </c>
      <c r="G105" s="1" t="s">
        <v>76</v>
      </c>
      <c r="H105" s="1" t="s">
        <v>104</v>
      </c>
      <c r="I105" s="1" t="s">
        <v>44</v>
      </c>
      <c r="J105" s="1" t="s">
        <v>105</v>
      </c>
      <c r="K105" s="1" t="s">
        <v>68</v>
      </c>
    </row>
    <row r="106" spans="4:38" s="9" customFormat="1" ht="15" customHeight="1" x14ac:dyDescent="0.2">
      <c r="G106" s="9" t="s">
        <v>214</v>
      </c>
      <c r="I106" s="9" t="s">
        <v>274</v>
      </c>
      <c r="J106" s="9" t="s">
        <v>275</v>
      </c>
      <c r="K106" s="9" t="s">
        <v>218</v>
      </c>
      <c r="L106" s="9" t="s">
        <v>219</v>
      </c>
      <c r="M106" s="9" t="s">
        <v>276</v>
      </c>
      <c r="N106" s="9" t="s">
        <v>573</v>
      </c>
      <c r="O106" s="9" t="s">
        <v>618</v>
      </c>
      <c r="P106" s="9" t="s">
        <v>277</v>
      </c>
      <c r="Q106" s="9" t="s">
        <v>217</v>
      </c>
      <c r="R106" s="9" t="s">
        <v>241</v>
      </c>
      <c r="S106" s="9" t="s">
        <v>278</v>
      </c>
      <c r="T106" s="9" t="s">
        <v>616</v>
      </c>
      <c r="U106" s="9" t="s">
        <v>617</v>
      </c>
      <c r="W106" s="9" t="s">
        <v>273</v>
      </c>
      <c r="X106" s="9" t="s">
        <v>279</v>
      </c>
      <c r="Y106" s="9" t="s">
        <v>573</v>
      </c>
      <c r="Z106" s="9" t="s">
        <v>280</v>
      </c>
      <c r="AA106" s="9" t="s">
        <v>281</v>
      </c>
      <c r="AB106" s="9" t="s">
        <v>234</v>
      </c>
      <c r="AC106" s="9" t="s">
        <v>259</v>
      </c>
      <c r="AD106" s="9" t="s">
        <v>260</v>
      </c>
      <c r="AE106" s="9" t="s">
        <v>261</v>
      </c>
      <c r="AF106" s="9" t="s">
        <v>241</v>
      </c>
      <c r="AG106" s="9" t="s">
        <v>282</v>
      </c>
      <c r="AH106" s="9" t="s">
        <v>234</v>
      </c>
      <c r="AI106" s="9" t="s">
        <v>283</v>
      </c>
      <c r="AJ106" s="9" t="s">
        <v>284</v>
      </c>
      <c r="AK106" s="9" t="s">
        <v>285</v>
      </c>
    </row>
    <row r="107" spans="4:38" s="9" customFormat="1" ht="15" customHeight="1" x14ac:dyDescent="0.2">
      <c r="H107" s="9" t="s">
        <v>217</v>
      </c>
      <c r="I107" s="9" t="s">
        <v>241</v>
      </c>
      <c r="J107" s="9" t="s">
        <v>278</v>
      </c>
      <c r="K107" s="9" t="s">
        <v>218</v>
      </c>
      <c r="L107" s="9" t="s">
        <v>219</v>
      </c>
      <c r="M107" s="9" t="s">
        <v>220</v>
      </c>
      <c r="N107" s="9" t="s">
        <v>221</v>
      </c>
      <c r="O107" s="9" t="s">
        <v>222</v>
      </c>
    </row>
    <row r="108" spans="4:38" s="9" customFormat="1" ht="15" customHeight="1" x14ac:dyDescent="0.2">
      <c r="G108" s="9" t="s">
        <v>615</v>
      </c>
      <c r="I108" s="9" t="s">
        <v>259</v>
      </c>
      <c r="J108" s="9" t="s">
        <v>260</v>
      </c>
      <c r="K108" s="9" t="s">
        <v>261</v>
      </c>
      <c r="L108" s="9" t="s">
        <v>241</v>
      </c>
      <c r="M108" s="9" t="s">
        <v>282</v>
      </c>
      <c r="N108" s="9" t="s">
        <v>286</v>
      </c>
      <c r="O108" s="9" t="s">
        <v>234</v>
      </c>
      <c r="P108" s="9" t="s">
        <v>287</v>
      </c>
      <c r="Q108" s="9" t="s">
        <v>616</v>
      </c>
      <c r="R108" s="9" t="s">
        <v>217</v>
      </c>
      <c r="S108" s="9" t="s">
        <v>256</v>
      </c>
      <c r="T108" s="9" t="s">
        <v>257</v>
      </c>
      <c r="U108" s="9" t="s">
        <v>218</v>
      </c>
      <c r="V108" s="9" t="s">
        <v>219</v>
      </c>
      <c r="W108" s="9" t="s">
        <v>220</v>
      </c>
      <c r="X108" s="9" t="s">
        <v>221</v>
      </c>
      <c r="Y108" s="9" t="s">
        <v>222</v>
      </c>
    </row>
    <row r="109" spans="4:38" ht="15" customHeight="1" x14ac:dyDescent="0.2">
      <c r="H109" s="10"/>
    </row>
    <row r="110" spans="4:38" ht="15" customHeight="1" x14ac:dyDescent="0.2">
      <c r="H110" s="10"/>
    </row>
    <row r="111" spans="4:38" ht="15" customHeight="1" x14ac:dyDescent="0.2">
      <c r="D111" s="1" t="s">
        <v>288</v>
      </c>
      <c r="F111" s="1" t="s">
        <v>56</v>
      </c>
      <c r="G111" s="1" t="s">
        <v>224</v>
      </c>
      <c r="H111" s="10" t="s">
        <v>289</v>
      </c>
      <c r="I111" s="1" t="s">
        <v>234</v>
      </c>
      <c r="J111" s="1" t="s">
        <v>290</v>
      </c>
      <c r="K111" s="1" t="s">
        <v>291</v>
      </c>
      <c r="L111" s="1" t="s">
        <v>292</v>
      </c>
      <c r="M111" s="1" t="s">
        <v>293</v>
      </c>
      <c r="N111" s="1" t="s">
        <v>234</v>
      </c>
      <c r="O111" s="1" t="s">
        <v>294</v>
      </c>
      <c r="P111" s="1" t="s">
        <v>204</v>
      </c>
    </row>
    <row r="112" spans="4:38" ht="15" customHeight="1" x14ac:dyDescent="0.2">
      <c r="F112" s="582" t="s">
        <v>1196</v>
      </c>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row>
    <row r="113" spans="3:37" ht="15" customHeight="1" x14ac:dyDescent="0.2">
      <c r="F113" s="585"/>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587"/>
    </row>
    <row r="114" spans="3:37" ht="15" customHeight="1" x14ac:dyDescent="0.2">
      <c r="F114" s="585"/>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587"/>
    </row>
    <row r="115" spans="3:37" ht="15" customHeight="1" x14ac:dyDescent="0.2">
      <c r="F115" s="585"/>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587"/>
    </row>
    <row r="116" spans="3:37" ht="15" customHeight="1" x14ac:dyDescent="0.2">
      <c r="F116" s="588"/>
      <c r="G116" s="589"/>
      <c r="H116" s="589"/>
      <c r="I116" s="589"/>
      <c r="J116" s="589"/>
      <c r="K116" s="589"/>
      <c r="L116" s="589"/>
      <c r="M116" s="589"/>
      <c r="N116" s="589"/>
      <c r="O116" s="589"/>
      <c r="P116" s="589"/>
      <c r="Q116" s="589"/>
      <c r="R116" s="589"/>
      <c r="S116" s="589"/>
      <c r="T116" s="589"/>
      <c r="U116" s="589"/>
      <c r="V116" s="589"/>
      <c r="W116" s="589"/>
      <c r="X116" s="589"/>
      <c r="Y116" s="589"/>
      <c r="Z116" s="589"/>
      <c r="AA116" s="589"/>
      <c r="AB116" s="589"/>
      <c r="AC116" s="589"/>
      <c r="AD116" s="589"/>
      <c r="AE116" s="589"/>
      <c r="AF116" s="589"/>
      <c r="AG116" s="589"/>
      <c r="AH116" s="589"/>
      <c r="AI116" s="589"/>
      <c r="AJ116" s="589"/>
      <c r="AK116" s="590"/>
    </row>
    <row r="117" spans="3:37" ht="15" customHeight="1" x14ac:dyDescent="0.2">
      <c r="F117" s="1" t="s">
        <v>67</v>
      </c>
      <c r="G117" s="1" t="s">
        <v>76</v>
      </c>
      <c r="H117" s="1" t="s">
        <v>104</v>
      </c>
      <c r="I117" s="1" t="s">
        <v>44</v>
      </c>
      <c r="J117" s="1" t="s">
        <v>105</v>
      </c>
      <c r="K117" s="1" t="s">
        <v>68</v>
      </c>
    </row>
    <row r="118" spans="3:37" s="9" customFormat="1" ht="15" customHeight="1" x14ac:dyDescent="0.2">
      <c r="G118" s="9" t="s">
        <v>214</v>
      </c>
      <c r="I118" s="9" t="s">
        <v>223</v>
      </c>
      <c r="J118" s="9" t="s">
        <v>224</v>
      </c>
      <c r="K118" s="9" t="s">
        <v>246</v>
      </c>
      <c r="L118" s="9" t="s">
        <v>247</v>
      </c>
      <c r="M118" s="9" t="s">
        <v>295</v>
      </c>
      <c r="N118" s="9" t="s">
        <v>234</v>
      </c>
      <c r="O118" s="9" t="s">
        <v>290</v>
      </c>
      <c r="P118" s="9" t="s">
        <v>291</v>
      </c>
      <c r="Q118" s="9" t="s">
        <v>234</v>
      </c>
      <c r="R118" s="9" t="s">
        <v>294</v>
      </c>
      <c r="S118" s="9" t="s">
        <v>204</v>
      </c>
      <c r="T118" s="9" t="s">
        <v>296</v>
      </c>
      <c r="U118" s="9" t="s">
        <v>246</v>
      </c>
      <c r="V118" s="9" t="s">
        <v>247</v>
      </c>
      <c r="W118" s="9" t="s">
        <v>297</v>
      </c>
      <c r="X118" s="9" t="s">
        <v>298</v>
      </c>
      <c r="Y118" s="9" t="s">
        <v>296</v>
      </c>
      <c r="Z118" s="9" t="s">
        <v>226</v>
      </c>
      <c r="AA118" s="9" t="s">
        <v>299</v>
      </c>
      <c r="AB118" s="9" t="s">
        <v>300</v>
      </c>
      <c r="AC118" s="9" t="s">
        <v>301</v>
      </c>
      <c r="AD118" s="9" t="s">
        <v>296</v>
      </c>
      <c r="AE118" s="9" t="s">
        <v>302</v>
      </c>
      <c r="AF118" s="9" t="s">
        <v>303</v>
      </c>
      <c r="AG118" s="9" t="s">
        <v>245</v>
      </c>
      <c r="AH118" s="9" t="s">
        <v>304</v>
      </c>
      <c r="AI118" s="9" t="s">
        <v>291</v>
      </c>
      <c r="AJ118" s="9" t="s">
        <v>305</v>
      </c>
      <c r="AK118" s="9" t="s">
        <v>234</v>
      </c>
    </row>
    <row r="119" spans="3:37" s="9" customFormat="1" ht="15" customHeight="1" x14ac:dyDescent="0.2">
      <c r="H119" s="9" t="s">
        <v>306</v>
      </c>
      <c r="I119" s="9" t="s">
        <v>234</v>
      </c>
      <c r="J119" s="9" t="s">
        <v>290</v>
      </c>
      <c r="K119" s="9" t="s">
        <v>291</v>
      </c>
      <c r="L119" s="9" t="s">
        <v>292</v>
      </c>
      <c r="M119" s="9" t="s">
        <v>293</v>
      </c>
      <c r="N119" s="9" t="s">
        <v>234</v>
      </c>
      <c r="O119" s="9" t="s">
        <v>294</v>
      </c>
      <c r="P119" s="9" t="s">
        <v>204</v>
      </c>
      <c r="Q119" s="9" t="s">
        <v>573</v>
      </c>
      <c r="R119" s="9" t="s">
        <v>619</v>
      </c>
      <c r="S119" s="9" t="s">
        <v>576</v>
      </c>
      <c r="T119" s="9" t="s">
        <v>598</v>
      </c>
      <c r="U119" s="9" t="s">
        <v>296</v>
      </c>
      <c r="V119" s="9" t="s">
        <v>243</v>
      </c>
      <c r="W119" s="9" t="s">
        <v>234</v>
      </c>
      <c r="X119" s="9" t="s">
        <v>307</v>
      </c>
      <c r="Y119" s="9" t="s">
        <v>308</v>
      </c>
      <c r="Z119" s="9" t="s">
        <v>311</v>
      </c>
      <c r="AA119" s="9" t="s">
        <v>312</v>
      </c>
      <c r="AB119" s="9" t="s">
        <v>217</v>
      </c>
      <c r="AC119" s="9" t="s">
        <v>313</v>
      </c>
      <c r="AD119" s="9" t="s">
        <v>314</v>
      </c>
      <c r="AE119" s="9" t="s">
        <v>220</v>
      </c>
      <c r="AF119" s="9" t="s">
        <v>221</v>
      </c>
      <c r="AG119" s="9" t="s">
        <v>221</v>
      </c>
      <c r="AH119" s="9" t="s">
        <v>616</v>
      </c>
      <c r="AI119" s="9" t="s">
        <v>620</v>
      </c>
      <c r="AJ119" s="9" t="s">
        <v>293</v>
      </c>
      <c r="AK119" s="9" t="s">
        <v>315</v>
      </c>
    </row>
    <row r="120" spans="3:37" s="9" customFormat="1" ht="15" customHeight="1" x14ac:dyDescent="0.2">
      <c r="H120" s="9" t="s">
        <v>578</v>
      </c>
      <c r="I120" s="9" t="s">
        <v>316</v>
      </c>
      <c r="J120" s="9" t="s">
        <v>235</v>
      </c>
      <c r="K120" s="9" t="s">
        <v>219</v>
      </c>
      <c r="L120" s="9" t="s">
        <v>317</v>
      </c>
      <c r="M120" s="9" t="s">
        <v>314</v>
      </c>
      <c r="N120" s="9" t="s">
        <v>573</v>
      </c>
      <c r="O120" s="9" t="s">
        <v>241</v>
      </c>
      <c r="P120" s="9" t="s">
        <v>278</v>
      </c>
      <c r="Q120" s="9" t="s">
        <v>218</v>
      </c>
      <c r="R120" s="9" t="s">
        <v>219</v>
      </c>
      <c r="S120" s="9" t="s">
        <v>220</v>
      </c>
      <c r="T120" s="9" t="s">
        <v>221</v>
      </c>
      <c r="U120" s="9" t="s">
        <v>222</v>
      </c>
    </row>
    <row r="121" spans="3:37" s="9" customFormat="1" ht="15" customHeight="1" x14ac:dyDescent="0.2">
      <c r="G121" s="9" t="s">
        <v>615</v>
      </c>
      <c r="I121" s="9" t="s">
        <v>318</v>
      </c>
      <c r="J121" s="9" t="s">
        <v>224</v>
      </c>
      <c r="K121" s="9" t="s">
        <v>319</v>
      </c>
      <c r="L121" s="9" t="s">
        <v>320</v>
      </c>
      <c r="M121" s="9" t="s">
        <v>217</v>
      </c>
      <c r="N121" s="9" t="s">
        <v>238</v>
      </c>
      <c r="O121" s="9" t="s">
        <v>321</v>
      </c>
      <c r="P121" s="9" t="s">
        <v>616</v>
      </c>
      <c r="Q121" s="9" t="s">
        <v>598</v>
      </c>
      <c r="R121" s="9" t="s">
        <v>576</v>
      </c>
      <c r="S121" s="9" t="s">
        <v>219</v>
      </c>
      <c r="T121" s="9" t="s">
        <v>299</v>
      </c>
      <c r="U121" s="9" t="s">
        <v>322</v>
      </c>
      <c r="V121" s="9" t="s">
        <v>573</v>
      </c>
      <c r="W121" s="9" t="s">
        <v>574</v>
      </c>
      <c r="X121" s="9" t="s">
        <v>296</v>
      </c>
      <c r="Y121" s="9" t="s">
        <v>305</v>
      </c>
      <c r="Z121" s="9" t="s">
        <v>621</v>
      </c>
      <c r="AA121" s="9" t="s">
        <v>217</v>
      </c>
      <c r="AB121" s="9" t="s">
        <v>256</v>
      </c>
      <c r="AC121" s="9" t="s">
        <v>257</v>
      </c>
      <c r="AD121" s="9" t="s">
        <v>218</v>
      </c>
      <c r="AE121" s="9" t="s">
        <v>219</v>
      </c>
      <c r="AF121" s="9" t="s">
        <v>220</v>
      </c>
      <c r="AG121" s="9" t="s">
        <v>221</v>
      </c>
      <c r="AH121" s="9" t="s">
        <v>222</v>
      </c>
    </row>
    <row r="123" spans="3:37" ht="15" customHeight="1" x14ac:dyDescent="0.2">
      <c r="C123" s="10" t="s">
        <v>323</v>
      </c>
      <c r="E123" s="1" t="s">
        <v>56</v>
      </c>
      <c r="F123" s="1" t="s">
        <v>224</v>
      </c>
      <c r="G123" s="1" t="s">
        <v>279</v>
      </c>
      <c r="H123" s="1" t="s">
        <v>324</v>
      </c>
    </row>
    <row r="124" spans="3:37" ht="15" customHeight="1" x14ac:dyDescent="0.2">
      <c r="D124" s="1" t="s">
        <v>325</v>
      </c>
      <c r="F124" s="1" t="s">
        <v>326</v>
      </c>
      <c r="G124" s="1" t="s">
        <v>224</v>
      </c>
      <c r="H124" s="1" t="s">
        <v>327</v>
      </c>
      <c r="I124" s="1" t="s">
        <v>328</v>
      </c>
    </row>
    <row r="125" spans="3:37" ht="15" customHeight="1" x14ac:dyDescent="0.2">
      <c r="F125" s="1" t="s">
        <v>326</v>
      </c>
      <c r="G125" s="1" t="s">
        <v>224</v>
      </c>
      <c r="H125" s="1" t="s">
        <v>329</v>
      </c>
      <c r="I125" s="1" t="s">
        <v>298</v>
      </c>
      <c r="J125" s="1" t="s">
        <v>272</v>
      </c>
      <c r="K125" s="563">
        <v>45748</v>
      </c>
      <c r="L125" s="563"/>
      <c r="M125" s="563"/>
      <c r="N125" s="563"/>
      <c r="O125" s="563"/>
      <c r="P125" s="563"/>
      <c r="Q125" s="563"/>
      <c r="R125" s="1" t="s">
        <v>235</v>
      </c>
      <c r="S125" s="4" t="s">
        <v>1181</v>
      </c>
      <c r="T125" s="563">
        <v>46112</v>
      </c>
      <c r="U125" s="563"/>
      <c r="V125" s="563"/>
      <c r="W125" s="563"/>
      <c r="X125" s="563"/>
      <c r="Y125" s="563"/>
      <c r="Z125" s="563"/>
      <c r="AA125" s="1" t="s">
        <v>273</v>
      </c>
    </row>
    <row r="126" spans="3:37" ht="15" customHeight="1" x14ac:dyDescent="0.2">
      <c r="F126" s="564" t="s">
        <v>489</v>
      </c>
      <c r="G126" s="565"/>
      <c r="H126" s="565"/>
      <c r="I126" s="565"/>
      <c r="J126" s="565"/>
      <c r="K126" s="565"/>
      <c r="L126" s="565"/>
      <c r="M126" s="565"/>
      <c r="N126" s="565"/>
      <c r="O126" s="565"/>
      <c r="P126" s="565"/>
      <c r="Q126" s="565"/>
      <c r="R126" s="566"/>
      <c r="S126" s="425" t="s">
        <v>356</v>
      </c>
      <c r="T126" s="426"/>
      <c r="U126" s="426"/>
      <c r="V126" s="426"/>
      <c r="W126" s="426"/>
      <c r="X126" s="426"/>
      <c r="Y126" s="426"/>
      <c r="Z126" s="426"/>
      <c r="AA126" s="426"/>
      <c r="AB126" s="426"/>
      <c r="AC126" s="426"/>
      <c r="AD126" s="427"/>
      <c r="AE126" s="425" t="s">
        <v>340</v>
      </c>
      <c r="AF126" s="426"/>
      <c r="AG126" s="426"/>
      <c r="AH126" s="426"/>
      <c r="AI126" s="426"/>
      <c r="AJ126" s="426"/>
      <c r="AK126" s="427"/>
    </row>
    <row r="127" spans="3:37" ht="15" customHeight="1" x14ac:dyDescent="0.2">
      <c r="F127" s="567"/>
      <c r="G127" s="568"/>
      <c r="H127" s="568"/>
      <c r="I127" s="568"/>
      <c r="J127" s="568"/>
      <c r="K127" s="568"/>
      <c r="L127" s="568"/>
      <c r="M127" s="568"/>
      <c r="N127" s="568"/>
      <c r="O127" s="568"/>
      <c r="P127" s="568"/>
      <c r="Q127" s="568"/>
      <c r="R127" s="569"/>
      <c r="S127" s="288"/>
      <c r="T127" s="289"/>
      <c r="U127" s="289"/>
      <c r="V127" s="289"/>
      <c r="W127" s="289"/>
      <c r="X127" s="289"/>
      <c r="Y127" s="289"/>
      <c r="Z127" s="289"/>
      <c r="AA127" s="289"/>
      <c r="AB127" s="289"/>
      <c r="AC127" s="289"/>
      <c r="AD127" s="290"/>
      <c r="AE127" s="288" t="s">
        <v>339</v>
      </c>
      <c r="AF127" s="289"/>
      <c r="AG127" s="289"/>
      <c r="AH127" s="289"/>
      <c r="AI127" s="289"/>
      <c r="AJ127" s="289"/>
      <c r="AK127" s="290"/>
    </row>
    <row r="128" spans="3:37" ht="15" customHeight="1" x14ac:dyDescent="0.2">
      <c r="F128" s="519" t="s">
        <v>338</v>
      </c>
      <c r="G128" s="520"/>
      <c r="H128" s="523" t="s">
        <v>342</v>
      </c>
      <c r="I128" s="524"/>
      <c r="J128" s="524"/>
      <c r="K128" s="525"/>
      <c r="L128" s="100"/>
      <c r="M128" s="101" t="s">
        <v>336</v>
      </c>
      <c r="N128" s="101"/>
      <c r="O128" s="101"/>
      <c r="P128" s="101"/>
      <c r="Q128" s="101" t="s">
        <v>337</v>
      </c>
      <c r="R128" s="102"/>
      <c r="S128" s="413">
        <v>120</v>
      </c>
      <c r="T128" s="414"/>
      <c r="U128" s="414"/>
      <c r="V128" s="414"/>
      <c r="W128" s="591" t="s">
        <v>433</v>
      </c>
      <c r="X128" s="591"/>
      <c r="Y128" s="414"/>
      <c r="Z128" s="414"/>
      <c r="AA128" s="414"/>
      <c r="AB128" s="414"/>
      <c r="AC128" s="576" t="s">
        <v>432</v>
      </c>
      <c r="AD128" s="577"/>
      <c r="AE128" s="413">
        <v>1</v>
      </c>
      <c r="AF128" s="414"/>
      <c r="AG128" s="414"/>
      <c r="AH128" s="414"/>
      <c r="AI128" s="103" t="s">
        <v>431</v>
      </c>
      <c r="AJ128" s="104"/>
      <c r="AK128" s="105"/>
    </row>
    <row r="129" spans="6:37" ht="15" customHeight="1" x14ac:dyDescent="0.2">
      <c r="F129" s="519"/>
      <c r="G129" s="520"/>
      <c r="H129" s="526"/>
      <c r="I129" s="527"/>
      <c r="J129" s="527"/>
      <c r="K129" s="528"/>
      <c r="L129" s="79"/>
      <c r="M129" s="45" t="s">
        <v>298</v>
      </c>
      <c r="N129" s="45"/>
      <c r="O129" s="45"/>
      <c r="P129" s="45"/>
      <c r="Q129" s="45" t="s">
        <v>337</v>
      </c>
      <c r="R129" s="46"/>
      <c r="S129" s="413">
        <v>400</v>
      </c>
      <c r="T129" s="414"/>
      <c r="U129" s="414"/>
      <c r="V129" s="414"/>
      <c r="W129" s="591" t="s">
        <v>433</v>
      </c>
      <c r="X129" s="591"/>
      <c r="Y129" s="414"/>
      <c r="Z129" s="414"/>
      <c r="AA129" s="414"/>
      <c r="AB129" s="414"/>
      <c r="AC129" s="576" t="s">
        <v>432</v>
      </c>
      <c r="AD129" s="577"/>
      <c r="AE129" s="413">
        <v>9</v>
      </c>
      <c r="AF129" s="414"/>
      <c r="AG129" s="414"/>
      <c r="AH129" s="414"/>
      <c r="AI129" s="103" t="s">
        <v>431</v>
      </c>
      <c r="AJ129" s="104"/>
      <c r="AK129" s="105"/>
    </row>
    <row r="130" spans="6:37" ht="15" customHeight="1" x14ac:dyDescent="0.2">
      <c r="F130" s="519"/>
      <c r="G130" s="520"/>
      <c r="H130" s="529"/>
      <c r="I130" s="530"/>
      <c r="J130" s="530"/>
      <c r="K130" s="531"/>
      <c r="L130" s="106"/>
      <c r="M130" s="39"/>
      <c r="N130" s="39"/>
      <c r="O130" s="39" t="s">
        <v>309</v>
      </c>
      <c r="P130" s="39"/>
      <c r="Q130" s="39"/>
      <c r="R130" s="40"/>
      <c r="S130" s="513">
        <f>IF(SUM(S128:V129)=0,"",SUM(S128:V129))</f>
        <v>520</v>
      </c>
      <c r="T130" s="514"/>
      <c r="U130" s="514"/>
      <c r="V130" s="514"/>
      <c r="W130" s="591" t="s">
        <v>433</v>
      </c>
      <c r="X130" s="591"/>
      <c r="Y130" s="514" t="str">
        <f>IF(SUM(Y128:AB129)=0,"",SUM(Y128:AB129))</f>
        <v/>
      </c>
      <c r="Z130" s="514"/>
      <c r="AA130" s="514"/>
      <c r="AB130" s="514"/>
      <c r="AC130" s="576" t="s">
        <v>432</v>
      </c>
      <c r="AD130" s="577"/>
      <c r="AE130" s="513">
        <f>IF(SUM(AE128:AH129)=0,"",SUM(AE128:AH129))</f>
        <v>10</v>
      </c>
      <c r="AF130" s="514"/>
      <c r="AG130" s="514"/>
      <c r="AH130" s="514"/>
      <c r="AI130" s="103" t="s">
        <v>431</v>
      </c>
      <c r="AJ130" s="104"/>
      <c r="AK130" s="105"/>
    </row>
    <row r="131" spans="6:37" ht="15" customHeight="1" x14ac:dyDescent="0.2">
      <c r="F131" s="519"/>
      <c r="G131" s="520"/>
      <c r="H131" s="273" t="s">
        <v>341</v>
      </c>
      <c r="I131" s="274"/>
      <c r="J131" s="274"/>
      <c r="K131" s="275"/>
      <c r="L131" s="3"/>
      <c r="M131" s="1" t="s">
        <v>345</v>
      </c>
      <c r="Q131" s="1" t="s">
        <v>346</v>
      </c>
      <c r="R131" s="37"/>
      <c r="S131" s="413">
        <v>5</v>
      </c>
      <c r="T131" s="414"/>
      <c r="U131" s="414"/>
      <c r="V131" s="414"/>
      <c r="W131" s="591" t="s">
        <v>434</v>
      </c>
      <c r="X131" s="591"/>
      <c r="Y131" s="414"/>
      <c r="Z131" s="414"/>
      <c r="AA131" s="414"/>
      <c r="AB131" s="414"/>
      <c r="AC131" s="576" t="s">
        <v>435</v>
      </c>
      <c r="AD131" s="577"/>
      <c r="AE131" s="413">
        <v>2</v>
      </c>
      <c r="AF131" s="414"/>
      <c r="AG131" s="414"/>
      <c r="AH131" s="414"/>
      <c r="AI131" s="103" t="s">
        <v>431</v>
      </c>
      <c r="AJ131" s="104"/>
      <c r="AK131" s="105"/>
    </row>
    <row r="132" spans="6:37" ht="15" customHeight="1" x14ac:dyDescent="0.2">
      <c r="F132" s="519"/>
      <c r="G132" s="520"/>
      <c r="H132" s="539"/>
      <c r="I132" s="540"/>
      <c r="J132" s="540"/>
      <c r="K132" s="541"/>
      <c r="L132" s="107"/>
      <c r="M132" s="45" t="s">
        <v>347</v>
      </c>
      <c r="N132" s="45"/>
      <c r="O132" s="45" t="s">
        <v>348</v>
      </c>
      <c r="P132" s="45"/>
      <c r="Q132" s="45" t="s">
        <v>349</v>
      </c>
      <c r="R132" s="46"/>
      <c r="S132" s="413">
        <v>11</v>
      </c>
      <c r="T132" s="414"/>
      <c r="U132" s="414"/>
      <c r="V132" s="414"/>
      <c r="W132" s="591" t="s">
        <v>434</v>
      </c>
      <c r="X132" s="591"/>
      <c r="Y132" s="581"/>
      <c r="Z132" s="581"/>
      <c r="AA132" s="581"/>
      <c r="AB132" s="581"/>
      <c r="AC132" s="576" t="s">
        <v>435</v>
      </c>
      <c r="AD132" s="577"/>
      <c r="AE132" s="413">
        <v>3</v>
      </c>
      <c r="AF132" s="414"/>
      <c r="AG132" s="414"/>
      <c r="AH132" s="414"/>
      <c r="AI132" s="103" t="s">
        <v>431</v>
      </c>
      <c r="AJ132" s="104"/>
      <c r="AK132" s="105"/>
    </row>
    <row r="133" spans="6:37" ht="15" customHeight="1" x14ac:dyDescent="0.2">
      <c r="F133" s="519"/>
      <c r="G133" s="520"/>
      <c r="H133" s="539"/>
      <c r="I133" s="540"/>
      <c r="J133" s="540"/>
      <c r="K133" s="541"/>
      <c r="L133" s="574" t="s">
        <v>344</v>
      </c>
      <c r="M133" s="575"/>
      <c r="N133" s="507" t="s">
        <v>1011</v>
      </c>
      <c r="O133" s="508"/>
      <c r="P133" s="508"/>
      <c r="Q133" s="508"/>
      <c r="R133" s="509"/>
      <c r="S133" s="413">
        <v>6</v>
      </c>
      <c r="T133" s="414"/>
      <c r="U133" s="414"/>
      <c r="V133" s="414"/>
      <c r="W133" s="578" t="s">
        <v>1036</v>
      </c>
      <c r="X133" s="578"/>
      <c r="Y133" s="414"/>
      <c r="Z133" s="414"/>
      <c r="AA133" s="414"/>
      <c r="AB133" s="414"/>
      <c r="AC133" s="579" t="str">
        <f>SUBSTITUTE(W133,"（","）")</f>
        <v>ha）</v>
      </c>
      <c r="AD133" s="580"/>
      <c r="AE133" s="413">
        <v>1</v>
      </c>
      <c r="AF133" s="414"/>
      <c r="AG133" s="414"/>
      <c r="AH133" s="414"/>
      <c r="AI133" s="103" t="s">
        <v>431</v>
      </c>
      <c r="AJ133" s="104"/>
      <c r="AK133" s="105"/>
    </row>
    <row r="134" spans="6:37" ht="15" customHeight="1" x14ac:dyDescent="0.2">
      <c r="F134" s="519"/>
      <c r="G134" s="520"/>
      <c r="H134" s="539"/>
      <c r="I134" s="540"/>
      <c r="J134" s="540"/>
      <c r="K134" s="541"/>
      <c r="L134" s="519"/>
      <c r="M134" s="520"/>
      <c r="N134" s="507" t="s">
        <v>1037</v>
      </c>
      <c r="O134" s="508"/>
      <c r="P134" s="508"/>
      <c r="Q134" s="508"/>
      <c r="R134" s="509"/>
      <c r="S134" s="413">
        <v>5</v>
      </c>
      <c r="T134" s="414"/>
      <c r="U134" s="414"/>
      <c r="V134" s="414"/>
      <c r="W134" s="578" t="s">
        <v>1028</v>
      </c>
      <c r="X134" s="578"/>
      <c r="Y134" s="414"/>
      <c r="Z134" s="414"/>
      <c r="AA134" s="414"/>
      <c r="AB134" s="414"/>
      <c r="AC134" s="579" t="str">
        <f>SUBSTITUTE(W134,"（","）")</f>
        <v>ha）</v>
      </c>
      <c r="AD134" s="580"/>
      <c r="AE134" s="413">
        <v>1</v>
      </c>
      <c r="AF134" s="414"/>
      <c r="AG134" s="414"/>
      <c r="AH134" s="414"/>
      <c r="AI134" s="103" t="s">
        <v>431</v>
      </c>
      <c r="AJ134" s="104"/>
      <c r="AK134" s="105"/>
    </row>
    <row r="135" spans="6:37" ht="15" customHeight="1" x14ac:dyDescent="0.2">
      <c r="F135" s="519"/>
      <c r="G135" s="520"/>
      <c r="H135" s="539"/>
      <c r="I135" s="540"/>
      <c r="J135" s="540"/>
      <c r="K135" s="541"/>
      <c r="L135" s="521"/>
      <c r="M135" s="522"/>
      <c r="N135" s="507" t="s">
        <v>1038</v>
      </c>
      <c r="O135" s="508"/>
      <c r="P135" s="508"/>
      <c r="Q135" s="508"/>
      <c r="R135" s="509"/>
      <c r="S135" s="413">
        <v>12</v>
      </c>
      <c r="T135" s="414"/>
      <c r="U135" s="414"/>
      <c r="V135" s="414"/>
      <c r="W135" s="578" t="s">
        <v>1039</v>
      </c>
      <c r="X135" s="578"/>
      <c r="Y135" s="414"/>
      <c r="Z135" s="414"/>
      <c r="AA135" s="414"/>
      <c r="AB135" s="414"/>
      <c r="AC135" s="579" t="str">
        <f>SUBSTITUTE(W135,"（","）")</f>
        <v>ha）</v>
      </c>
      <c r="AD135" s="580"/>
      <c r="AE135" s="413">
        <v>3</v>
      </c>
      <c r="AF135" s="414"/>
      <c r="AG135" s="414"/>
      <c r="AH135" s="414"/>
      <c r="AI135" s="103" t="s">
        <v>431</v>
      </c>
      <c r="AJ135" s="104"/>
      <c r="AK135" s="105"/>
    </row>
    <row r="136" spans="6:37" ht="15" customHeight="1" x14ac:dyDescent="0.2">
      <c r="F136" s="519"/>
      <c r="G136" s="520"/>
      <c r="H136" s="437"/>
      <c r="I136" s="438"/>
      <c r="J136" s="438"/>
      <c r="K136" s="439"/>
      <c r="L136" s="108"/>
      <c r="M136" s="109"/>
      <c r="N136" s="95"/>
      <c r="O136" s="95" t="s">
        <v>309</v>
      </c>
      <c r="P136" s="95"/>
      <c r="Q136" s="95"/>
      <c r="R136" s="110"/>
      <c r="S136" s="513">
        <f>SUM(S131:V135)</f>
        <v>39</v>
      </c>
      <c r="T136" s="514"/>
      <c r="U136" s="514"/>
      <c r="V136" s="514"/>
      <c r="W136" s="576" t="s">
        <v>1099</v>
      </c>
      <c r="X136" s="576"/>
      <c r="Y136" s="514" t="str">
        <f>IF(SUM(Y131:AB135)=0,"",SUM(Y136))</f>
        <v/>
      </c>
      <c r="Z136" s="514"/>
      <c r="AA136" s="514"/>
      <c r="AB136" s="514"/>
      <c r="AC136" s="576" t="s">
        <v>435</v>
      </c>
      <c r="AD136" s="577"/>
      <c r="AE136" s="513">
        <f>IF(SUM(AE131:AH135)=0,"",SUM(AE131:AH135))</f>
        <v>10</v>
      </c>
      <c r="AF136" s="514"/>
      <c r="AG136" s="514"/>
      <c r="AH136" s="514"/>
      <c r="AI136" s="103" t="s">
        <v>431</v>
      </c>
      <c r="AJ136" s="104"/>
      <c r="AK136" s="105"/>
    </row>
    <row r="137" spans="6:37" ht="15" customHeight="1" x14ac:dyDescent="0.2">
      <c r="F137" s="521"/>
      <c r="G137" s="522"/>
      <c r="H137" s="107" t="s">
        <v>350</v>
      </c>
      <c r="I137" s="95" t="s">
        <v>241</v>
      </c>
      <c r="J137" s="95" t="s">
        <v>351</v>
      </c>
      <c r="K137" s="95" t="s">
        <v>352</v>
      </c>
      <c r="L137" s="95" t="s">
        <v>234</v>
      </c>
      <c r="M137" s="95" t="s">
        <v>223</v>
      </c>
      <c r="N137" s="95" t="s">
        <v>224</v>
      </c>
      <c r="O137" s="95"/>
      <c r="P137" s="95"/>
      <c r="Q137" s="95"/>
      <c r="R137" s="110"/>
      <c r="S137" s="413">
        <v>1470</v>
      </c>
      <c r="T137" s="414"/>
      <c r="U137" s="414"/>
      <c r="V137" s="414"/>
      <c r="W137" s="578" t="s">
        <v>996</v>
      </c>
      <c r="X137" s="578"/>
      <c r="Y137" s="414"/>
      <c r="Z137" s="414"/>
      <c r="AA137" s="414"/>
      <c r="AB137" s="414"/>
      <c r="AC137" s="579" t="str">
        <f>SUBSTITUTE(W137,"（","）")</f>
        <v>m3）</v>
      </c>
      <c r="AD137" s="580"/>
      <c r="AE137" s="413">
        <v>58</v>
      </c>
      <c r="AF137" s="414"/>
      <c r="AG137" s="414"/>
      <c r="AH137" s="414"/>
      <c r="AI137" s="103" t="s">
        <v>431</v>
      </c>
      <c r="AJ137" s="104"/>
      <c r="AK137" s="105"/>
    </row>
    <row r="138" spans="6:37" ht="15" customHeight="1" x14ac:dyDescent="0.2">
      <c r="F138" s="107" t="s">
        <v>353</v>
      </c>
      <c r="G138" s="95" t="s">
        <v>224</v>
      </c>
      <c r="H138" s="95" t="s">
        <v>354</v>
      </c>
      <c r="I138" s="95" t="s">
        <v>355</v>
      </c>
      <c r="J138" s="95" t="s">
        <v>305</v>
      </c>
      <c r="K138" s="95" t="s">
        <v>234</v>
      </c>
      <c r="L138" s="95" t="s">
        <v>306</v>
      </c>
      <c r="M138" s="95"/>
      <c r="N138" s="95"/>
      <c r="O138" s="95"/>
      <c r="P138" s="95"/>
      <c r="Q138" s="95"/>
      <c r="R138" s="110"/>
      <c r="S138" s="413">
        <v>500</v>
      </c>
      <c r="T138" s="414"/>
      <c r="U138" s="414"/>
      <c r="V138" s="414"/>
      <c r="W138" s="578" t="s">
        <v>999</v>
      </c>
      <c r="X138" s="578"/>
      <c r="Y138" s="414"/>
      <c r="Z138" s="414"/>
      <c r="AA138" s="414"/>
      <c r="AB138" s="414"/>
      <c r="AC138" s="579" t="str">
        <f>SUBSTITUTE(W138,"（","）")</f>
        <v>m）</v>
      </c>
      <c r="AD138" s="580"/>
      <c r="AE138" s="413">
        <v>1</v>
      </c>
      <c r="AF138" s="414"/>
      <c r="AG138" s="414"/>
      <c r="AH138" s="414"/>
      <c r="AI138" s="103" t="s">
        <v>431</v>
      </c>
      <c r="AJ138" s="104"/>
      <c r="AK138" s="105"/>
    </row>
    <row r="139" spans="6:37" ht="15" customHeight="1" x14ac:dyDescent="0.2">
      <c r="F139" s="285" t="s">
        <v>490</v>
      </c>
      <c r="G139" s="286"/>
      <c r="H139" s="286"/>
      <c r="I139" s="286"/>
      <c r="J139" s="286"/>
      <c r="K139" s="286"/>
      <c r="L139" s="286"/>
      <c r="M139" s="286"/>
      <c r="N139" s="286"/>
      <c r="O139" s="286"/>
      <c r="P139" s="286"/>
      <c r="Q139" s="286"/>
      <c r="R139" s="287"/>
      <c r="S139" s="285" t="s">
        <v>407</v>
      </c>
      <c r="T139" s="286"/>
      <c r="U139" s="286"/>
      <c r="V139" s="286"/>
      <c r="W139" s="286"/>
      <c r="X139" s="286"/>
      <c r="Y139" s="286"/>
      <c r="Z139" s="286"/>
      <c r="AA139" s="286"/>
      <c r="AB139" s="286"/>
      <c r="AC139" s="286"/>
      <c r="AD139" s="287"/>
      <c r="AE139" s="513">
        <f>+IF((SUM(AE128:AH129)+SUM(AE131:AH135)+AE137+AE138)=0,"",SUM(AE128:AH129)+SUM(AE131:AH135)+AE137+AE138)</f>
        <v>79</v>
      </c>
      <c r="AF139" s="514"/>
      <c r="AG139" s="514"/>
      <c r="AH139" s="514"/>
      <c r="AI139" s="103" t="s">
        <v>431</v>
      </c>
      <c r="AJ139" s="104"/>
      <c r="AK139" s="105"/>
    </row>
    <row r="140" spans="6:37" ht="15" customHeight="1" x14ac:dyDescent="0.2">
      <c r="F140" s="1" t="s">
        <v>67</v>
      </c>
      <c r="G140" s="1" t="s">
        <v>76</v>
      </c>
      <c r="H140" s="1" t="s">
        <v>104</v>
      </c>
      <c r="I140" s="1" t="s">
        <v>44</v>
      </c>
      <c r="J140" s="1" t="s">
        <v>105</v>
      </c>
      <c r="K140" s="1" t="s">
        <v>68</v>
      </c>
    </row>
    <row r="141" spans="6:37" s="9" customFormat="1" ht="15" customHeight="1" x14ac:dyDescent="0.2">
      <c r="G141" s="9" t="s">
        <v>214</v>
      </c>
      <c r="I141" s="9" t="s">
        <v>326</v>
      </c>
      <c r="J141" s="9" t="s">
        <v>224</v>
      </c>
      <c r="K141" s="9" t="s">
        <v>329</v>
      </c>
      <c r="L141" s="9" t="s">
        <v>298</v>
      </c>
      <c r="M141" s="9" t="s">
        <v>574</v>
      </c>
      <c r="N141" s="9" t="s">
        <v>296</v>
      </c>
      <c r="O141" s="9" t="s">
        <v>309</v>
      </c>
      <c r="P141" s="9" t="s">
        <v>310</v>
      </c>
      <c r="Q141" s="9" t="s">
        <v>234</v>
      </c>
      <c r="R141" s="9" t="s">
        <v>253</v>
      </c>
      <c r="S141" s="9" t="s">
        <v>321</v>
      </c>
      <c r="T141" s="9" t="s">
        <v>217</v>
      </c>
      <c r="U141" s="9" t="s">
        <v>357</v>
      </c>
      <c r="V141" s="9" t="s">
        <v>358</v>
      </c>
      <c r="W141" s="9" t="s">
        <v>317</v>
      </c>
      <c r="X141" s="9" t="s">
        <v>314</v>
      </c>
      <c r="Y141" s="9" t="s">
        <v>221</v>
      </c>
      <c r="Z141" s="9" t="s">
        <v>218</v>
      </c>
      <c r="AA141" s="9" t="s">
        <v>219</v>
      </c>
      <c r="AB141" s="9" t="s">
        <v>359</v>
      </c>
      <c r="AC141" s="9" t="s">
        <v>234</v>
      </c>
      <c r="AD141" s="9" t="s">
        <v>360</v>
      </c>
      <c r="AE141" s="9" t="s">
        <v>330</v>
      </c>
      <c r="AF141" s="9" t="s">
        <v>221</v>
      </c>
      <c r="AG141" s="9" t="s">
        <v>218</v>
      </c>
      <c r="AH141" s="9" t="s">
        <v>219</v>
      </c>
      <c r="AI141" s="9" t="s">
        <v>220</v>
      </c>
      <c r="AJ141" s="9" t="s">
        <v>221</v>
      </c>
      <c r="AK141" s="9" t="s">
        <v>222</v>
      </c>
    </row>
    <row r="142" spans="6:37" s="9" customFormat="1" ht="15" customHeight="1" x14ac:dyDescent="0.2">
      <c r="G142" s="9" t="s">
        <v>615</v>
      </c>
      <c r="I142" s="9" t="s">
        <v>326</v>
      </c>
      <c r="J142" s="9" t="s">
        <v>224</v>
      </c>
      <c r="K142" s="9" t="s">
        <v>361</v>
      </c>
      <c r="L142" s="9" t="s">
        <v>573</v>
      </c>
      <c r="M142" s="9" t="s">
        <v>574</v>
      </c>
      <c r="N142" s="9" t="s">
        <v>296</v>
      </c>
      <c r="O142" s="9" t="s">
        <v>236</v>
      </c>
      <c r="P142" s="9" t="s">
        <v>237</v>
      </c>
      <c r="Q142" s="9" t="s">
        <v>362</v>
      </c>
      <c r="R142" s="9" t="s">
        <v>223</v>
      </c>
      <c r="S142" s="9" t="s">
        <v>573</v>
      </c>
      <c r="T142" s="9" t="s">
        <v>363</v>
      </c>
      <c r="U142" s="9" t="s">
        <v>219</v>
      </c>
      <c r="V142" s="9" t="s">
        <v>622</v>
      </c>
      <c r="W142" s="9" t="s">
        <v>234</v>
      </c>
      <c r="X142" s="9" t="s">
        <v>234</v>
      </c>
      <c r="Y142" s="9" t="s">
        <v>564</v>
      </c>
      <c r="Z142" s="9" t="s">
        <v>235</v>
      </c>
      <c r="AA142" s="9" t="s">
        <v>296</v>
      </c>
      <c r="AB142" s="9" t="s">
        <v>364</v>
      </c>
      <c r="AC142" s="9" t="s">
        <v>365</v>
      </c>
      <c r="AD142" s="9" t="s">
        <v>296</v>
      </c>
      <c r="AE142" s="9" t="s">
        <v>366</v>
      </c>
      <c r="AF142" s="9" t="s">
        <v>367</v>
      </c>
      <c r="AG142" s="9" t="s">
        <v>368</v>
      </c>
      <c r="AH142" s="9" t="s">
        <v>251</v>
      </c>
      <c r="AI142" s="9" t="s">
        <v>217</v>
      </c>
      <c r="AJ142" s="9" t="s">
        <v>240</v>
      </c>
      <c r="AK142" s="9" t="s">
        <v>577</v>
      </c>
    </row>
    <row r="143" spans="6:37" s="9" customFormat="1" ht="15" customHeight="1" x14ac:dyDescent="0.2">
      <c r="H143" s="9" t="s">
        <v>598</v>
      </c>
      <c r="I143" s="9" t="s">
        <v>241</v>
      </c>
      <c r="J143" s="9" t="s">
        <v>278</v>
      </c>
      <c r="K143" s="9" t="s">
        <v>218</v>
      </c>
      <c r="L143" s="9" t="s">
        <v>219</v>
      </c>
      <c r="M143" s="9" t="s">
        <v>220</v>
      </c>
      <c r="N143" s="9" t="s">
        <v>221</v>
      </c>
      <c r="O143" s="9" t="s">
        <v>221</v>
      </c>
      <c r="P143" s="9" t="s">
        <v>616</v>
      </c>
      <c r="Q143" s="9" t="s">
        <v>296</v>
      </c>
      <c r="R143" s="9" t="s">
        <v>314</v>
      </c>
      <c r="S143" s="9" t="s">
        <v>572</v>
      </c>
      <c r="T143" s="9" t="s">
        <v>369</v>
      </c>
      <c r="U143" s="9" t="s">
        <v>370</v>
      </c>
      <c r="V143" s="9" t="s">
        <v>223</v>
      </c>
      <c r="W143" s="9" t="s">
        <v>371</v>
      </c>
      <c r="X143" s="9" t="s">
        <v>326</v>
      </c>
      <c r="Y143" s="9" t="s">
        <v>224</v>
      </c>
      <c r="Z143" s="9" t="s">
        <v>573</v>
      </c>
      <c r="AA143" s="9" t="s">
        <v>363</v>
      </c>
      <c r="AB143" s="9" t="s">
        <v>219</v>
      </c>
      <c r="AC143" s="9" t="s">
        <v>622</v>
      </c>
      <c r="AD143" s="9" t="s">
        <v>234</v>
      </c>
      <c r="AE143" s="9" t="s">
        <v>573</v>
      </c>
      <c r="AF143" s="9" t="s">
        <v>619</v>
      </c>
      <c r="AG143" s="9" t="s">
        <v>576</v>
      </c>
      <c r="AH143" s="9" t="s">
        <v>598</v>
      </c>
      <c r="AI143" s="9" t="s">
        <v>574</v>
      </c>
      <c r="AJ143" s="9" t="s">
        <v>296</v>
      </c>
    </row>
    <row r="144" spans="6:37" s="9" customFormat="1" ht="15" customHeight="1" x14ac:dyDescent="0.2">
      <c r="H144" s="9" t="s">
        <v>272</v>
      </c>
      <c r="J144" s="9" t="s">
        <v>273</v>
      </c>
      <c r="K144" s="9" t="s">
        <v>372</v>
      </c>
      <c r="L144" s="9" t="s">
        <v>373</v>
      </c>
      <c r="M144" s="9" t="s">
        <v>374</v>
      </c>
      <c r="N144" s="9" t="s">
        <v>221</v>
      </c>
      <c r="O144" s="9" t="s">
        <v>616</v>
      </c>
      <c r="P144" s="9" t="s">
        <v>598</v>
      </c>
      <c r="Q144" s="9" t="s">
        <v>375</v>
      </c>
      <c r="R144" s="9" t="s">
        <v>241</v>
      </c>
      <c r="S144" s="9" t="s">
        <v>218</v>
      </c>
      <c r="T144" s="9" t="s">
        <v>219</v>
      </c>
      <c r="U144" s="9" t="s">
        <v>220</v>
      </c>
      <c r="V144" s="9" t="s">
        <v>221</v>
      </c>
      <c r="W144" s="9" t="s">
        <v>222</v>
      </c>
    </row>
    <row r="145" spans="4:37" s="9" customFormat="1" ht="15" customHeight="1" x14ac:dyDescent="0.2">
      <c r="G145" s="9" t="s">
        <v>243</v>
      </c>
      <c r="I145" s="9" t="s">
        <v>332</v>
      </c>
      <c r="J145" s="9" t="s">
        <v>333</v>
      </c>
      <c r="K145" s="9" t="s">
        <v>334</v>
      </c>
      <c r="L145" s="9" t="s">
        <v>335</v>
      </c>
      <c r="M145" s="9" t="s">
        <v>224</v>
      </c>
      <c r="N145" s="9" t="s">
        <v>234</v>
      </c>
      <c r="O145" s="9" t="s">
        <v>326</v>
      </c>
      <c r="P145" s="9" t="s">
        <v>224</v>
      </c>
      <c r="Q145" s="9" t="s">
        <v>361</v>
      </c>
      <c r="R145" s="9" t="s">
        <v>574</v>
      </c>
      <c r="S145" s="9" t="s">
        <v>332</v>
      </c>
      <c r="T145" s="9" t="s">
        <v>333</v>
      </c>
      <c r="U145" s="9" t="s">
        <v>333</v>
      </c>
      <c r="V145" s="9" t="s">
        <v>377</v>
      </c>
      <c r="W145" s="9" t="s">
        <v>376</v>
      </c>
      <c r="X145" s="9" t="s">
        <v>284</v>
      </c>
      <c r="Y145" s="9" t="s">
        <v>221</v>
      </c>
      <c r="Z145" s="9" t="s">
        <v>218</v>
      </c>
      <c r="AA145" s="9" t="s">
        <v>219</v>
      </c>
      <c r="AB145" s="9" t="s">
        <v>220</v>
      </c>
      <c r="AC145" s="9" t="s">
        <v>221</v>
      </c>
      <c r="AD145" s="9" t="s">
        <v>222</v>
      </c>
    </row>
    <row r="146" spans="4:37" s="9" customFormat="1" ht="15" customHeight="1" x14ac:dyDescent="0.2">
      <c r="G146" s="9" t="s">
        <v>580</v>
      </c>
      <c r="I146" s="9" t="s">
        <v>378</v>
      </c>
      <c r="J146" s="9" t="s">
        <v>223</v>
      </c>
      <c r="K146" s="9" t="s">
        <v>224</v>
      </c>
      <c r="L146" s="9" t="s">
        <v>234</v>
      </c>
      <c r="M146" s="9" t="s">
        <v>314</v>
      </c>
      <c r="N146" s="9" t="s">
        <v>572</v>
      </c>
      <c r="O146" s="9" t="s">
        <v>305</v>
      </c>
      <c r="P146" s="9" t="s">
        <v>234</v>
      </c>
      <c r="Q146" s="9" t="s">
        <v>306</v>
      </c>
      <c r="R146" s="9" t="s">
        <v>573</v>
      </c>
      <c r="S146" s="9" t="s">
        <v>574</v>
      </c>
      <c r="T146" s="9" t="s">
        <v>296</v>
      </c>
      <c r="U146" s="9" t="s">
        <v>379</v>
      </c>
      <c r="V146" s="9" t="s">
        <v>337</v>
      </c>
      <c r="W146" s="9" t="s">
        <v>296</v>
      </c>
      <c r="X146" s="9" t="s">
        <v>380</v>
      </c>
      <c r="Y146" s="9" t="s">
        <v>381</v>
      </c>
      <c r="Z146" s="9" t="s">
        <v>572</v>
      </c>
      <c r="AA146" s="9" t="s">
        <v>230</v>
      </c>
      <c r="AB146" s="9" t="s">
        <v>234</v>
      </c>
      <c r="AC146" s="9" t="s">
        <v>248</v>
      </c>
      <c r="AD146" s="9" t="s">
        <v>382</v>
      </c>
      <c r="AE146" s="9" t="s">
        <v>383</v>
      </c>
      <c r="AF146" s="9" t="s">
        <v>224</v>
      </c>
      <c r="AG146" s="9" t="s">
        <v>573</v>
      </c>
      <c r="AH146" s="9" t="s">
        <v>619</v>
      </c>
      <c r="AI146" s="9" t="s">
        <v>576</v>
      </c>
      <c r="AJ146" s="9" t="s">
        <v>598</v>
      </c>
      <c r="AK146" s="9" t="s">
        <v>241</v>
      </c>
    </row>
    <row r="147" spans="4:37" s="9" customFormat="1" ht="15" customHeight="1" x14ac:dyDescent="0.2">
      <c r="H147" s="9" t="s">
        <v>278</v>
      </c>
      <c r="I147" s="9" t="s">
        <v>218</v>
      </c>
      <c r="J147" s="9" t="s">
        <v>219</v>
      </c>
      <c r="K147" s="9" t="s">
        <v>220</v>
      </c>
      <c r="L147" s="9" t="s">
        <v>221</v>
      </c>
      <c r="M147" s="9" t="s">
        <v>222</v>
      </c>
    </row>
    <row r="148" spans="4:37" s="9" customFormat="1" ht="15" customHeight="1" x14ac:dyDescent="0.2">
      <c r="G148" s="9" t="s">
        <v>623</v>
      </c>
      <c r="I148" s="9" t="s">
        <v>384</v>
      </c>
      <c r="J148" s="9" t="s">
        <v>241</v>
      </c>
      <c r="K148" s="9" t="s">
        <v>351</v>
      </c>
      <c r="L148" s="9" t="s">
        <v>352</v>
      </c>
      <c r="M148" s="9" t="s">
        <v>234</v>
      </c>
      <c r="N148" s="9" t="s">
        <v>223</v>
      </c>
      <c r="O148" s="9" t="s">
        <v>224</v>
      </c>
      <c r="P148" s="9" t="s">
        <v>573</v>
      </c>
      <c r="Q148" s="9" t="s">
        <v>574</v>
      </c>
      <c r="R148" s="9" t="s">
        <v>296</v>
      </c>
      <c r="S148" s="9" t="s">
        <v>385</v>
      </c>
      <c r="T148" s="9" t="s">
        <v>223</v>
      </c>
      <c r="U148" s="9" t="s">
        <v>383</v>
      </c>
      <c r="V148" s="9" t="s">
        <v>224</v>
      </c>
      <c r="W148" s="9" t="s">
        <v>386</v>
      </c>
      <c r="X148" s="9" t="s">
        <v>234</v>
      </c>
      <c r="Y148" s="9" t="s">
        <v>387</v>
      </c>
      <c r="Z148" s="9" t="s">
        <v>388</v>
      </c>
      <c r="AA148" s="9" t="s">
        <v>245</v>
      </c>
      <c r="AB148" s="9" t="s">
        <v>307</v>
      </c>
      <c r="AC148" s="9" t="s">
        <v>389</v>
      </c>
      <c r="AD148" s="9" t="s">
        <v>296</v>
      </c>
      <c r="AE148" s="9" t="s">
        <v>362</v>
      </c>
      <c r="AF148" s="9" t="s">
        <v>223</v>
      </c>
      <c r="AG148" s="9" t="s">
        <v>390</v>
      </c>
      <c r="AH148" s="9" t="s">
        <v>391</v>
      </c>
      <c r="AI148" s="9" t="s">
        <v>234</v>
      </c>
      <c r="AJ148" s="9" t="s">
        <v>334</v>
      </c>
      <c r="AK148" s="9" t="s">
        <v>335</v>
      </c>
    </row>
    <row r="149" spans="4:37" s="9" customFormat="1" ht="15" customHeight="1" x14ac:dyDescent="0.2">
      <c r="H149" s="9" t="s">
        <v>230</v>
      </c>
      <c r="I149" s="9" t="s">
        <v>234</v>
      </c>
      <c r="J149" s="9" t="s">
        <v>223</v>
      </c>
      <c r="K149" s="9" t="s">
        <v>224</v>
      </c>
      <c r="L149" s="9" t="s">
        <v>573</v>
      </c>
      <c r="M149" s="9" t="s">
        <v>619</v>
      </c>
      <c r="N149" s="9" t="s">
        <v>576</v>
      </c>
      <c r="O149" s="9" t="s">
        <v>598</v>
      </c>
      <c r="P149" s="9" t="s">
        <v>241</v>
      </c>
      <c r="Q149" s="9" t="s">
        <v>278</v>
      </c>
      <c r="R149" s="9" t="s">
        <v>218</v>
      </c>
      <c r="S149" s="9" t="s">
        <v>219</v>
      </c>
      <c r="T149" s="9" t="s">
        <v>220</v>
      </c>
      <c r="U149" s="9" t="s">
        <v>221</v>
      </c>
      <c r="V149" s="9" t="s">
        <v>222</v>
      </c>
    </row>
    <row r="150" spans="4:37" s="9" customFormat="1" ht="15" customHeight="1" x14ac:dyDescent="0.2">
      <c r="G150" s="9" t="s">
        <v>624</v>
      </c>
      <c r="I150" s="9" t="s">
        <v>223</v>
      </c>
      <c r="J150" s="9" t="s">
        <v>224</v>
      </c>
      <c r="K150" s="9" t="s">
        <v>354</v>
      </c>
      <c r="L150" s="9" t="s">
        <v>355</v>
      </c>
      <c r="M150" s="9" t="s">
        <v>305</v>
      </c>
      <c r="N150" s="9" t="s">
        <v>234</v>
      </c>
      <c r="O150" s="9" t="s">
        <v>306</v>
      </c>
      <c r="P150" s="9" t="s">
        <v>573</v>
      </c>
      <c r="Q150" s="9" t="s">
        <v>574</v>
      </c>
      <c r="R150" s="9" t="s">
        <v>296</v>
      </c>
      <c r="S150" s="9" t="s">
        <v>392</v>
      </c>
      <c r="T150" s="9" t="s">
        <v>291</v>
      </c>
      <c r="U150" s="9" t="s">
        <v>223</v>
      </c>
      <c r="V150" s="9" t="s">
        <v>335</v>
      </c>
      <c r="W150" s="9" t="s">
        <v>393</v>
      </c>
      <c r="X150" s="9" t="s">
        <v>234</v>
      </c>
      <c r="Y150" s="9" t="s">
        <v>334</v>
      </c>
      <c r="Z150" s="9" t="s">
        <v>335</v>
      </c>
      <c r="AA150" s="9" t="s">
        <v>296</v>
      </c>
      <c r="AB150" s="9" t="s">
        <v>394</v>
      </c>
      <c r="AC150" s="9" t="s">
        <v>333</v>
      </c>
      <c r="AD150" s="9" t="s">
        <v>394</v>
      </c>
      <c r="AE150" s="9" t="s">
        <v>395</v>
      </c>
      <c r="AF150" s="9" t="s">
        <v>396</v>
      </c>
      <c r="AG150" s="9" t="s">
        <v>395</v>
      </c>
      <c r="AH150" s="9" t="s">
        <v>378</v>
      </c>
      <c r="AI150" s="9" t="s">
        <v>224</v>
      </c>
      <c r="AJ150" s="9" t="s">
        <v>296</v>
      </c>
      <c r="AK150" s="9" t="s">
        <v>397</v>
      </c>
    </row>
    <row r="151" spans="4:37" s="9" customFormat="1" ht="15" customHeight="1" x14ac:dyDescent="0.2">
      <c r="H151" s="9" t="s">
        <v>367</v>
      </c>
      <c r="I151" s="9" t="s">
        <v>224</v>
      </c>
      <c r="J151" s="9" t="s">
        <v>234</v>
      </c>
      <c r="K151" s="9" t="s">
        <v>314</v>
      </c>
      <c r="L151" s="9" t="s">
        <v>572</v>
      </c>
      <c r="M151" s="9" t="s">
        <v>398</v>
      </c>
      <c r="N151" s="9" t="s">
        <v>362</v>
      </c>
      <c r="O151" s="9" t="s">
        <v>296</v>
      </c>
      <c r="P151" s="9" t="s">
        <v>223</v>
      </c>
      <c r="Q151" s="9" t="s">
        <v>386</v>
      </c>
      <c r="R151" s="9" t="s">
        <v>234</v>
      </c>
      <c r="S151" s="9" t="s">
        <v>399</v>
      </c>
      <c r="T151" s="9" t="s">
        <v>400</v>
      </c>
      <c r="U151" s="9" t="s">
        <v>296</v>
      </c>
      <c r="V151" s="9" t="s">
        <v>401</v>
      </c>
      <c r="W151" s="9" t="s">
        <v>402</v>
      </c>
      <c r="X151" s="9" t="s">
        <v>245</v>
      </c>
      <c r="Y151" s="9" t="s">
        <v>378</v>
      </c>
      <c r="Z151" s="9" t="s">
        <v>403</v>
      </c>
      <c r="AA151" s="9" t="s">
        <v>224</v>
      </c>
      <c r="AB151" s="9" t="s">
        <v>296</v>
      </c>
      <c r="AC151" s="9" t="s">
        <v>385</v>
      </c>
      <c r="AD151" s="9" t="s">
        <v>223</v>
      </c>
      <c r="AE151" s="9" t="s">
        <v>625</v>
      </c>
      <c r="AF151" s="9" t="s">
        <v>626</v>
      </c>
      <c r="AG151" s="9" t="s">
        <v>600</v>
      </c>
      <c r="AH151" s="9" t="s">
        <v>404</v>
      </c>
      <c r="AI151" s="9" t="s">
        <v>627</v>
      </c>
      <c r="AJ151" s="9" t="s">
        <v>628</v>
      </c>
      <c r="AK151" s="9" t="s">
        <v>629</v>
      </c>
    </row>
    <row r="152" spans="4:37" s="9" customFormat="1" ht="15" customHeight="1" x14ac:dyDescent="0.2">
      <c r="H152" s="9" t="s">
        <v>630</v>
      </c>
      <c r="I152" s="9" t="s">
        <v>305</v>
      </c>
      <c r="J152" s="9" t="s">
        <v>234</v>
      </c>
      <c r="K152" s="9" t="s">
        <v>306</v>
      </c>
      <c r="L152" s="9" t="s">
        <v>217</v>
      </c>
      <c r="M152" s="9" t="s">
        <v>241</v>
      </c>
      <c r="N152" s="9" t="s">
        <v>278</v>
      </c>
      <c r="O152" s="9" t="s">
        <v>218</v>
      </c>
      <c r="P152" s="9" t="s">
        <v>219</v>
      </c>
      <c r="Q152" s="9" t="s">
        <v>220</v>
      </c>
      <c r="R152" s="9" t="s">
        <v>221</v>
      </c>
      <c r="S152" s="9" t="s">
        <v>222</v>
      </c>
    </row>
    <row r="154" spans="4:37" ht="15" customHeight="1" x14ac:dyDescent="0.2">
      <c r="D154" s="77" t="s">
        <v>405</v>
      </c>
      <c r="E154" s="77"/>
      <c r="F154" s="77" t="s">
        <v>326</v>
      </c>
      <c r="G154" s="77" t="s">
        <v>224</v>
      </c>
      <c r="H154" s="77" t="s">
        <v>270</v>
      </c>
      <c r="I154" s="77" t="s">
        <v>406</v>
      </c>
      <c r="J154" s="77"/>
      <c r="K154" s="77"/>
      <c r="L154" s="77"/>
      <c r="M154" s="77"/>
      <c r="N154" s="77"/>
      <c r="O154" s="77"/>
      <c r="P154" s="77"/>
      <c r="Q154" s="77"/>
      <c r="R154" s="77"/>
      <c r="S154" s="77"/>
      <c r="T154" s="77"/>
      <c r="U154" s="77"/>
      <c r="V154" s="77"/>
      <c r="W154" s="77"/>
      <c r="X154" s="77"/>
      <c r="Y154" s="77"/>
      <c r="Z154" s="77"/>
      <c r="AA154" s="77"/>
      <c r="AB154" s="77"/>
      <c r="AC154" s="77"/>
      <c r="AD154" s="77"/>
      <c r="AE154" s="77"/>
      <c r="AF154" s="77"/>
      <c r="AG154" s="77"/>
      <c r="AH154" s="77"/>
      <c r="AI154" s="77"/>
      <c r="AJ154" s="77"/>
      <c r="AK154" s="77"/>
    </row>
    <row r="155" spans="4:37" ht="15" customHeight="1" x14ac:dyDescent="0.2">
      <c r="D155" s="77"/>
      <c r="E155" s="77"/>
      <c r="F155" s="548" t="s">
        <v>489</v>
      </c>
      <c r="G155" s="549"/>
      <c r="H155" s="549"/>
      <c r="I155" s="549"/>
      <c r="J155" s="549"/>
      <c r="K155" s="549"/>
      <c r="L155" s="549"/>
      <c r="M155" s="549"/>
      <c r="N155" s="550"/>
      <c r="O155" s="111"/>
      <c r="P155" s="112" t="s">
        <v>326</v>
      </c>
      <c r="Q155" s="112"/>
      <c r="R155" s="112"/>
      <c r="S155" s="112" t="s">
        <v>224</v>
      </c>
      <c r="T155" s="112"/>
      <c r="U155" s="112"/>
      <c r="V155" s="112" t="s">
        <v>270</v>
      </c>
      <c r="W155" s="112"/>
      <c r="X155" s="112"/>
      <c r="Y155" s="112" t="s">
        <v>406</v>
      </c>
      <c r="Z155" s="113"/>
      <c r="AA155" s="548" t="s">
        <v>488</v>
      </c>
      <c r="AB155" s="549"/>
      <c r="AC155" s="549"/>
      <c r="AD155" s="549"/>
      <c r="AE155" s="549"/>
      <c r="AF155" s="549"/>
      <c r="AG155" s="549"/>
      <c r="AH155" s="549"/>
      <c r="AI155" s="549"/>
      <c r="AJ155" s="549"/>
      <c r="AK155" s="550"/>
    </row>
    <row r="156" spans="4:37" ht="15" customHeight="1" x14ac:dyDescent="0.2">
      <c r="D156" s="77"/>
      <c r="E156" s="77"/>
      <c r="F156" s="551" t="s">
        <v>338</v>
      </c>
      <c r="G156" s="552"/>
      <c r="H156" s="114" t="s">
        <v>332</v>
      </c>
      <c r="I156" s="115" t="s">
        <v>333</v>
      </c>
      <c r="J156" s="115"/>
      <c r="K156" s="116" t="s">
        <v>334</v>
      </c>
      <c r="L156" s="115" t="s">
        <v>335</v>
      </c>
      <c r="M156" s="115"/>
      <c r="N156" s="117" t="s">
        <v>224</v>
      </c>
      <c r="O156" s="557" t="s">
        <v>991</v>
      </c>
      <c r="P156" s="558"/>
      <c r="Q156" s="558"/>
      <c r="R156" s="558"/>
      <c r="S156" s="558"/>
      <c r="T156" s="558"/>
      <c r="U156" s="558"/>
      <c r="V156" s="558"/>
      <c r="W156" s="558"/>
      <c r="X156" s="558"/>
      <c r="Y156" s="558"/>
      <c r="Z156" s="559"/>
      <c r="AA156" s="560" t="s">
        <v>992</v>
      </c>
      <c r="AB156" s="561"/>
      <c r="AC156" s="561"/>
      <c r="AD156" s="561"/>
      <c r="AE156" s="561"/>
      <c r="AF156" s="561"/>
      <c r="AG156" s="561"/>
      <c r="AH156" s="561"/>
      <c r="AI156" s="561"/>
      <c r="AJ156" s="561"/>
      <c r="AK156" s="562"/>
    </row>
    <row r="157" spans="4:37" ht="15" customHeight="1" x14ac:dyDescent="0.2">
      <c r="D157" s="77"/>
      <c r="E157" s="77"/>
      <c r="F157" s="553"/>
      <c r="G157" s="554"/>
      <c r="H157" s="111" t="s">
        <v>378</v>
      </c>
      <c r="I157" s="112"/>
      <c r="J157" s="112"/>
      <c r="K157" s="112" t="s">
        <v>223</v>
      </c>
      <c r="L157" s="112"/>
      <c r="M157" s="112"/>
      <c r="N157" s="113" t="s">
        <v>224</v>
      </c>
      <c r="O157" s="557"/>
      <c r="P157" s="558"/>
      <c r="Q157" s="558"/>
      <c r="R157" s="558"/>
      <c r="S157" s="558"/>
      <c r="T157" s="558"/>
      <c r="U157" s="558"/>
      <c r="V157" s="558"/>
      <c r="W157" s="558"/>
      <c r="X157" s="558"/>
      <c r="Y157" s="558"/>
      <c r="Z157" s="559"/>
      <c r="AA157" s="560"/>
      <c r="AB157" s="561"/>
      <c r="AC157" s="561"/>
      <c r="AD157" s="561"/>
      <c r="AE157" s="561"/>
      <c r="AF157" s="561"/>
      <c r="AG157" s="561"/>
      <c r="AH157" s="561"/>
      <c r="AI157" s="561"/>
      <c r="AJ157" s="561"/>
      <c r="AK157" s="562"/>
    </row>
    <row r="158" spans="4:37" ht="15" customHeight="1" x14ac:dyDescent="0.2">
      <c r="D158" s="77"/>
      <c r="E158" s="118"/>
      <c r="F158" s="555"/>
      <c r="G158" s="556"/>
      <c r="H158" s="119" t="s">
        <v>384</v>
      </c>
      <c r="I158" s="120" t="s">
        <v>241</v>
      </c>
      <c r="J158" s="120" t="s">
        <v>351</v>
      </c>
      <c r="K158" s="120" t="s">
        <v>352</v>
      </c>
      <c r="L158" s="120" t="s">
        <v>234</v>
      </c>
      <c r="M158" s="120" t="s">
        <v>223</v>
      </c>
      <c r="N158" s="121" t="s">
        <v>224</v>
      </c>
      <c r="O158" s="557" t="s">
        <v>989</v>
      </c>
      <c r="P158" s="558"/>
      <c r="Q158" s="558"/>
      <c r="R158" s="558"/>
      <c r="S158" s="558"/>
      <c r="T158" s="558"/>
      <c r="U158" s="558"/>
      <c r="V158" s="558"/>
      <c r="W158" s="558"/>
      <c r="X158" s="558"/>
      <c r="Y158" s="558"/>
      <c r="Z158" s="559"/>
      <c r="AA158" s="560" t="s">
        <v>990</v>
      </c>
      <c r="AB158" s="561"/>
      <c r="AC158" s="561"/>
      <c r="AD158" s="561"/>
      <c r="AE158" s="561"/>
      <c r="AF158" s="561"/>
      <c r="AG158" s="561"/>
      <c r="AH158" s="561"/>
      <c r="AI158" s="561"/>
      <c r="AJ158" s="561"/>
      <c r="AK158" s="562"/>
    </row>
    <row r="159" spans="4:37" ht="15" customHeight="1" x14ac:dyDescent="0.2">
      <c r="D159" s="77"/>
      <c r="E159" s="118"/>
      <c r="F159" s="119" t="s">
        <v>223</v>
      </c>
      <c r="G159" s="120" t="s">
        <v>224</v>
      </c>
      <c r="H159" s="120" t="s">
        <v>354</v>
      </c>
      <c r="I159" s="120" t="s">
        <v>355</v>
      </c>
      <c r="J159" s="120" t="s">
        <v>305</v>
      </c>
      <c r="K159" s="120" t="s">
        <v>234</v>
      </c>
      <c r="L159" s="120" t="s">
        <v>306</v>
      </c>
      <c r="M159" s="120"/>
      <c r="N159" s="121"/>
      <c r="O159" s="557"/>
      <c r="P159" s="558"/>
      <c r="Q159" s="558"/>
      <c r="R159" s="558"/>
      <c r="S159" s="558"/>
      <c r="T159" s="558"/>
      <c r="U159" s="558"/>
      <c r="V159" s="558"/>
      <c r="W159" s="558"/>
      <c r="X159" s="558"/>
      <c r="Y159" s="558"/>
      <c r="Z159" s="559"/>
      <c r="AA159" s="560"/>
      <c r="AB159" s="561"/>
      <c r="AC159" s="561"/>
      <c r="AD159" s="561"/>
      <c r="AE159" s="561"/>
      <c r="AF159" s="561"/>
      <c r="AG159" s="561"/>
      <c r="AH159" s="561"/>
      <c r="AI159" s="561"/>
      <c r="AJ159" s="561"/>
      <c r="AK159" s="562"/>
    </row>
    <row r="160" spans="4:37" ht="15" customHeight="1" x14ac:dyDescent="0.2">
      <c r="E160" s="4"/>
      <c r="F160" s="1" t="s">
        <v>67</v>
      </c>
      <c r="G160" s="1" t="s">
        <v>76</v>
      </c>
      <c r="H160" s="1" t="s">
        <v>104</v>
      </c>
      <c r="I160" s="1" t="s">
        <v>44</v>
      </c>
      <c r="J160" s="1" t="s">
        <v>105</v>
      </c>
      <c r="K160" s="1" t="s">
        <v>68</v>
      </c>
    </row>
    <row r="161" spans="4:37" s="9" customFormat="1" ht="15" customHeight="1" x14ac:dyDescent="0.2">
      <c r="E161" s="99"/>
      <c r="G161" s="9" t="s">
        <v>214</v>
      </c>
      <c r="I161" s="9" t="s">
        <v>270</v>
      </c>
      <c r="J161" s="9" t="s">
        <v>269</v>
      </c>
      <c r="K161" s="9" t="s">
        <v>574</v>
      </c>
      <c r="L161" s="9" t="s">
        <v>296</v>
      </c>
      <c r="M161" s="9" t="s">
        <v>325</v>
      </c>
      <c r="N161" s="9" t="s">
        <v>573</v>
      </c>
      <c r="O161" s="9" t="s">
        <v>410</v>
      </c>
      <c r="P161" s="9" t="s">
        <v>631</v>
      </c>
      <c r="Q161" s="9" t="s">
        <v>222</v>
      </c>
    </row>
    <row r="162" spans="4:37" s="9" customFormat="1" ht="15" customHeight="1" x14ac:dyDescent="0.2">
      <c r="G162" s="9" t="s">
        <v>615</v>
      </c>
      <c r="I162" s="9" t="s">
        <v>326</v>
      </c>
      <c r="J162" s="9" t="s">
        <v>224</v>
      </c>
      <c r="K162" s="9" t="s">
        <v>270</v>
      </c>
      <c r="L162" s="9" t="s">
        <v>406</v>
      </c>
      <c r="M162" s="9" t="s">
        <v>573</v>
      </c>
      <c r="N162" s="9" t="s">
        <v>574</v>
      </c>
      <c r="O162" s="9" t="s">
        <v>296</v>
      </c>
      <c r="P162" s="9" t="s">
        <v>411</v>
      </c>
      <c r="Q162" s="9" t="s">
        <v>567</v>
      </c>
      <c r="R162" s="9" t="s">
        <v>326</v>
      </c>
      <c r="S162" s="9" t="s">
        <v>224</v>
      </c>
      <c r="T162" s="9" t="s">
        <v>327</v>
      </c>
      <c r="U162" s="9" t="s">
        <v>416</v>
      </c>
      <c r="V162" s="9" t="s">
        <v>270</v>
      </c>
      <c r="W162" s="9" t="s">
        <v>406</v>
      </c>
      <c r="X162" s="9" t="s">
        <v>217</v>
      </c>
      <c r="Y162" s="9" t="s">
        <v>241</v>
      </c>
      <c r="Z162" s="9" t="s">
        <v>278</v>
      </c>
      <c r="AA162" s="9" t="s">
        <v>218</v>
      </c>
      <c r="AB162" s="9" t="s">
        <v>219</v>
      </c>
      <c r="AC162" s="9" t="s">
        <v>220</v>
      </c>
      <c r="AD162" s="9" t="s">
        <v>221</v>
      </c>
      <c r="AE162" s="9" t="s">
        <v>222</v>
      </c>
    </row>
    <row r="163" spans="4:37" s="9" customFormat="1" ht="15" customHeight="1" x14ac:dyDescent="0.2">
      <c r="G163" s="9" t="s">
        <v>243</v>
      </c>
      <c r="I163" s="9" t="s">
        <v>412</v>
      </c>
      <c r="J163" s="9" t="s">
        <v>406</v>
      </c>
      <c r="K163" s="9" t="s">
        <v>413</v>
      </c>
      <c r="L163" s="9" t="s">
        <v>574</v>
      </c>
      <c r="M163" s="9" t="s">
        <v>414</v>
      </c>
      <c r="N163" s="9" t="s">
        <v>406</v>
      </c>
      <c r="O163" s="9" t="s">
        <v>217</v>
      </c>
      <c r="P163" s="9" t="s">
        <v>415</v>
      </c>
      <c r="Q163" s="9" t="s">
        <v>632</v>
      </c>
      <c r="R163" s="9" t="s">
        <v>598</v>
      </c>
      <c r="S163" s="9" t="s">
        <v>326</v>
      </c>
      <c r="T163" s="9" t="s">
        <v>224</v>
      </c>
      <c r="U163" s="9" t="s">
        <v>217</v>
      </c>
      <c r="V163" s="9" t="s">
        <v>327</v>
      </c>
      <c r="W163" s="9" t="s">
        <v>416</v>
      </c>
      <c r="X163" s="9" t="s">
        <v>218</v>
      </c>
      <c r="Y163" s="9" t="s">
        <v>219</v>
      </c>
      <c r="Z163" s="9" t="s">
        <v>299</v>
      </c>
      <c r="AA163" s="9" t="s">
        <v>322</v>
      </c>
      <c r="AB163" s="9" t="s">
        <v>573</v>
      </c>
      <c r="AC163" s="9" t="s">
        <v>633</v>
      </c>
      <c r="AD163" s="9" t="s">
        <v>634</v>
      </c>
      <c r="AE163" s="9" t="s">
        <v>598</v>
      </c>
      <c r="AF163" s="9" t="s">
        <v>574</v>
      </c>
      <c r="AG163" s="9" t="s">
        <v>296</v>
      </c>
      <c r="AH163" s="9" t="s">
        <v>305</v>
      </c>
      <c r="AI163" s="9" t="s">
        <v>234</v>
      </c>
      <c r="AJ163" s="9" t="s">
        <v>417</v>
      </c>
      <c r="AK163" s="9" t="s">
        <v>217</v>
      </c>
    </row>
    <row r="164" spans="4:37" s="9" customFormat="1" ht="15" customHeight="1" x14ac:dyDescent="0.2">
      <c r="H164" s="9" t="s">
        <v>408</v>
      </c>
      <c r="I164" s="9" t="s">
        <v>409</v>
      </c>
      <c r="J164" s="9" t="s">
        <v>276</v>
      </c>
      <c r="K164" s="9" t="s">
        <v>573</v>
      </c>
      <c r="L164" s="9" t="s">
        <v>375</v>
      </c>
      <c r="M164" s="9" t="s">
        <v>241</v>
      </c>
      <c r="N164" s="9" t="s">
        <v>218</v>
      </c>
      <c r="O164" s="9" t="s">
        <v>219</v>
      </c>
      <c r="P164" s="9" t="s">
        <v>220</v>
      </c>
      <c r="Q164" s="9" t="s">
        <v>221</v>
      </c>
      <c r="R164" s="9" t="s">
        <v>222</v>
      </c>
    </row>
    <row r="166" spans="4:37" ht="15" customHeight="1" x14ac:dyDescent="0.2">
      <c r="D166" s="4" t="s">
        <v>418</v>
      </c>
      <c r="F166" s="4" t="s">
        <v>215</v>
      </c>
      <c r="G166" s="4" t="s">
        <v>216</v>
      </c>
      <c r="H166" s="4" t="s">
        <v>419</v>
      </c>
      <c r="I166" s="4" t="s">
        <v>420</v>
      </c>
      <c r="J166" s="4" t="s">
        <v>421</v>
      </c>
      <c r="K166" s="4" t="s">
        <v>422</v>
      </c>
      <c r="L166" s="4" t="s">
        <v>423</v>
      </c>
      <c r="M166" s="4" t="s">
        <v>424</v>
      </c>
      <c r="N166" s="4" t="s">
        <v>425</v>
      </c>
      <c r="O166" s="1" t="s">
        <v>426</v>
      </c>
    </row>
    <row r="167" spans="4:37" ht="15" customHeight="1" x14ac:dyDescent="0.2">
      <c r="F167" s="1" t="s">
        <v>326</v>
      </c>
      <c r="G167" s="1" t="s">
        <v>224</v>
      </c>
      <c r="H167" s="1" t="s">
        <v>329</v>
      </c>
      <c r="I167" s="1" t="s">
        <v>298</v>
      </c>
      <c r="J167" s="1" t="s">
        <v>272</v>
      </c>
      <c r="K167" s="563">
        <v>45748</v>
      </c>
      <c r="L167" s="563"/>
      <c r="M167" s="563"/>
      <c r="N167" s="563"/>
      <c r="O167" s="563"/>
      <c r="P167" s="563"/>
      <c r="Q167" s="563"/>
      <c r="R167" s="1" t="s">
        <v>235</v>
      </c>
      <c r="S167" s="4" t="s">
        <v>331</v>
      </c>
      <c r="T167" s="563">
        <v>46112</v>
      </c>
      <c r="U167" s="563"/>
      <c r="V167" s="563"/>
      <c r="W167" s="563"/>
      <c r="X167" s="563"/>
      <c r="Y167" s="563"/>
      <c r="Z167" s="563"/>
      <c r="AA167" s="1" t="s">
        <v>273</v>
      </c>
    </row>
    <row r="168" spans="4:37" ht="15" customHeight="1" x14ac:dyDescent="0.2">
      <c r="F168" s="564" t="s">
        <v>489</v>
      </c>
      <c r="G168" s="565"/>
      <c r="H168" s="565"/>
      <c r="I168" s="565"/>
      <c r="J168" s="565"/>
      <c r="K168" s="565"/>
      <c r="L168" s="565"/>
      <c r="M168" s="565"/>
      <c r="N168" s="565"/>
      <c r="O168" s="565"/>
      <c r="P168" s="565"/>
      <c r="Q168" s="565"/>
      <c r="R168" s="566"/>
      <c r="S168" s="425" t="s">
        <v>427</v>
      </c>
      <c r="T168" s="434"/>
      <c r="U168" s="434"/>
      <c r="V168" s="434"/>
      <c r="W168" s="434"/>
      <c r="X168" s="434"/>
      <c r="Y168" s="434"/>
      <c r="Z168" s="434"/>
      <c r="AA168" s="570"/>
      <c r="AB168" s="425" t="s">
        <v>428</v>
      </c>
      <c r="AC168" s="426"/>
      <c r="AD168" s="426"/>
      <c r="AE168" s="426"/>
      <c r="AF168" s="426"/>
      <c r="AG168" s="426"/>
      <c r="AH168" s="426"/>
      <c r="AI168" s="426"/>
      <c r="AJ168" s="426"/>
      <c r="AK168" s="427"/>
    </row>
    <row r="169" spans="4:37" ht="15" customHeight="1" x14ac:dyDescent="0.2">
      <c r="F169" s="567"/>
      <c r="G169" s="568"/>
      <c r="H169" s="568"/>
      <c r="I169" s="568"/>
      <c r="J169" s="568"/>
      <c r="K169" s="568"/>
      <c r="L169" s="568"/>
      <c r="M169" s="568"/>
      <c r="N169" s="568"/>
      <c r="O169" s="568"/>
      <c r="P169" s="568"/>
      <c r="Q169" s="568"/>
      <c r="R169" s="569"/>
      <c r="S169" s="288" t="s">
        <v>429</v>
      </c>
      <c r="T169" s="289"/>
      <c r="U169" s="289"/>
      <c r="V169" s="289"/>
      <c r="W169" s="289"/>
      <c r="X169" s="289"/>
      <c r="Y169" s="289"/>
      <c r="Z169" s="289"/>
      <c r="AA169" s="290"/>
      <c r="AB169" s="571" t="s">
        <v>437</v>
      </c>
      <c r="AC169" s="572"/>
      <c r="AD169" s="572"/>
      <c r="AE169" s="572"/>
      <c r="AF169" s="572"/>
      <c r="AG169" s="572"/>
      <c r="AH169" s="572"/>
      <c r="AI169" s="572"/>
      <c r="AJ169" s="572"/>
      <c r="AK169" s="573"/>
    </row>
    <row r="170" spans="4:37" ht="15" customHeight="1" x14ac:dyDescent="0.2">
      <c r="F170" s="519" t="s">
        <v>338</v>
      </c>
      <c r="G170" s="520"/>
      <c r="H170" s="523" t="s">
        <v>342</v>
      </c>
      <c r="I170" s="524"/>
      <c r="J170" s="524"/>
      <c r="K170" s="525"/>
      <c r="L170" s="100"/>
      <c r="M170" s="101" t="s">
        <v>336</v>
      </c>
      <c r="N170" s="101"/>
      <c r="O170" s="101"/>
      <c r="P170" s="101"/>
      <c r="Q170" s="101" t="s">
        <v>337</v>
      </c>
      <c r="R170" s="102"/>
      <c r="S170" s="532">
        <v>60</v>
      </c>
      <c r="T170" s="533"/>
      <c r="U170" s="533"/>
      <c r="V170" s="533"/>
      <c r="W170" s="533"/>
      <c r="X170" s="533"/>
      <c r="Y170" s="122"/>
      <c r="Z170" s="123" t="s">
        <v>436</v>
      </c>
      <c r="AA170" s="124"/>
      <c r="AB170" s="534">
        <f>+IF(S128=0,"",S128/S170)</f>
        <v>2</v>
      </c>
      <c r="AC170" s="535"/>
      <c r="AD170" s="535"/>
      <c r="AE170" s="535"/>
      <c r="AF170" s="535"/>
      <c r="AG170" s="536" t="s">
        <v>438</v>
      </c>
      <c r="AH170" s="536"/>
      <c r="AI170" s="536"/>
      <c r="AJ170" s="536"/>
      <c r="AK170" s="105"/>
    </row>
    <row r="171" spans="4:37" ht="15" customHeight="1" x14ac:dyDescent="0.2">
      <c r="F171" s="519"/>
      <c r="G171" s="520"/>
      <c r="H171" s="526"/>
      <c r="I171" s="527"/>
      <c r="J171" s="527"/>
      <c r="K171" s="528"/>
      <c r="L171" s="79"/>
      <c r="M171" s="45" t="s">
        <v>298</v>
      </c>
      <c r="N171" s="45"/>
      <c r="O171" s="45"/>
      <c r="P171" s="45"/>
      <c r="Q171" s="45" t="s">
        <v>337</v>
      </c>
      <c r="R171" s="46"/>
      <c r="S171" s="532">
        <v>300</v>
      </c>
      <c r="T171" s="533"/>
      <c r="U171" s="533"/>
      <c r="V171" s="533"/>
      <c r="W171" s="533"/>
      <c r="X171" s="533"/>
      <c r="Y171" s="122"/>
      <c r="Z171" s="123" t="s">
        <v>436</v>
      </c>
      <c r="AA171" s="124"/>
      <c r="AB171" s="534">
        <f>+IF(S129=0,"",S129/S171)</f>
        <v>1.3333333333333333</v>
      </c>
      <c r="AC171" s="535"/>
      <c r="AD171" s="535"/>
      <c r="AE171" s="535"/>
      <c r="AF171" s="535"/>
      <c r="AG171" s="536" t="s">
        <v>438</v>
      </c>
      <c r="AH171" s="536"/>
      <c r="AI171" s="536"/>
      <c r="AJ171" s="536"/>
      <c r="AK171" s="105"/>
    </row>
    <row r="172" spans="4:37" ht="15" customHeight="1" x14ac:dyDescent="0.2">
      <c r="F172" s="519"/>
      <c r="G172" s="520"/>
      <c r="H172" s="529"/>
      <c r="I172" s="530"/>
      <c r="J172" s="530"/>
      <c r="K172" s="531"/>
      <c r="L172" s="106"/>
      <c r="M172" s="39"/>
      <c r="N172" s="39"/>
      <c r="O172" s="39" t="s">
        <v>309</v>
      </c>
      <c r="P172" s="39"/>
      <c r="Q172" s="39"/>
      <c r="R172" s="40"/>
      <c r="S172" s="537">
        <f>IF(SUM(S170:X171)=0,"",SUM(S170:X171))</f>
        <v>360</v>
      </c>
      <c r="T172" s="538"/>
      <c r="U172" s="538"/>
      <c r="V172" s="538"/>
      <c r="W172" s="538"/>
      <c r="X172" s="538"/>
      <c r="Y172" s="122"/>
      <c r="Z172" s="123" t="s">
        <v>436</v>
      </c>
      <c r="AA172" s="124"/>
      <c r="AB172" s="534">
        <f>+IF(SUM(S130)=0,"",S130/S172)</f>
        <v>1.4444444444444444</v>
      </c>
      <c r="AC172" s="535"/>
      <c r="AD172" s="535"/>
      <c r="AE172" s="535"/>
      <c r="AF172" s="535"/>
      <c r="AG172" s="536" t="s">
        <v>438</v>
      </c>
      <c r="AH172" s="536"/>
      <c r="AI172" s="536"/>
      <c r="AJ172" s="536"/>
      <c r="AK172" s="105"/>
    </row>
    <row r="173" spans="4:37" ht="15" customHeight="1" x14ac:dyDescent="0.2">
      <c r="F173" s="519"/>
      <c r="G173" s="520"/>
      <c r="H173" s="273" t="s">
        <v>341</v>
      </c>
      <c r="I173" s="274"/>
      <c r="J173" s="274"/>
      <c r="K173" s="275"/>
      <c r="L173" s="3"/>
      <c r="M173" s="1" t="s">
        <v>345</v>
      </c>
      <c r="Q173" s="1" t="s">
        <v>346</v>
      </c>
      <c r="R173" s="37"/>
      <c r="S173" s="532">
        <v>60</v>
      </c>
      <c r="T173" s="533"/>
      <c r="U173" s="533"/>
      <c r="V173" s="533"/>
      <c r="W173" s="533"/>
      <c r="X173" s="533"/>
      <c r="Y173" s="122"/>
      <c r="Z173" s="123" t="s">
        <v>436</v>
      </c>
      <c r="AA173" s="125"/>
      <c r="AB173" s="534">
        <f t="shared" ref="AB173:AB180" si="0">+IF(S131=0,"",S131/S173)</f>
        <v>8.3333333333333329E-2</v>
      </c>
      <c r="AC173" s="535"/>
      <c r="AD173" s="535"/>
      <c r="AE173" s="535"/>
      <c r="AF173" s="535"/>
      <c r="AG173" s="536" t="s">
        <v>439</v>
      </c>
      <c r="AH173" s="536"/>
      <c r="AI173" s="536"/>
      <c r="AJ173" s="536"/>
      <c r="AK173" s="105"/>
    </row>
    <row r="174" spans="4:37" ht="15" customHeight="1" x14ac:dyDescent="0.2">
      <c r="F174" s="519"/>
      <c r="G174" s="520"/>
      <c r="H174" s="539"/>
      <c r="I174" s="540"/>
      <c r="J174" s="540"/>
      <c r="K174" s="541"/>
      <c r="L174" s="107"/>
      <c r="M174" s="45" t="s">
        <v>347</v>
      </c>
      <c r="N174" s="45"/>
      <c r="O174" s="45" t="s">
        <v>348</v>
      </c>
      <c r="P174" s="45"/>
      <c r="Q174" s="45" t="s">
        <v>349</v>
      </c>
      <c r="R174" s="46"/>
      <c r="S174" s="532">
        <v>150</v>
      </c>
      <c r="T174" s="533"/>
      <c r="U174" s="533"/>
      <c r="V174" s="533"/>
      <c r="W174" s="533"/>
      <c r="X174" s="533"/>
      <c r="Y174" s="122"/>
      <c r="Z174" s="123" t="s">
        <v>436</v>
      </c>
      <c r="AA174" s="125"/>
      <c r="AB174" s="534">
        <f t="shared" si="0"/>
        <v>7.3333333333333334E-2</v>
      </c>
      <c r="AC174" s="535"/>
      <c r="AD174" s="535"/>
      <c r="AE174" s="535"/>
      <c r="AF174" s="535"/>
      <c r="AG174" s="536" t="s">
        <v>439</v>
      </c>
      <c r="AH174" s="536"/>
      <c r="AI174" s="536"/>
      <c r="AJ174" s="536"/>
      <c r="AK174" s="105"/>
    </row>
    <row r="175" spans="4:37" ht="15" customHeight="1" x14ac:dyDescent="0.2">
      <c r="F175" s="519"/>
      <c r="G175" s="520"/>
      <c r="H175" s="539"/>
      <c r="I175" s="540"/>
      <c r="J175" s="540"/>
      <c r="K175" s="541"/>
      <c r="L175" s="574" t="s">
        <v>344</v>
      </c>
      <c r="M175" s="575"/>
      <c r="N175" s="271" t="str">
        <f>IF(N133=0,"",N133)</f>
        <v>除伐</v>
      </c>
      <c r="O175" s="272"/>
      <c r="P175" s="272"/>
      <c r="Q175" s="272"/>
      <c r="R175" s="515"/>
      <c r="S175" s="532">
        <v>20</v>
      </c>
      <c r="T175" s="533"/>
      <c r="U175" s="533"/>
      <c r="V175" s="533"/>
      <c r="W175" s="533"/>
      <c r="X175" s="533"/>
      <c r="Y175" s="122"/>
      <c r="Z175" s="123" t="s">
        <v>436</v>
      </c>
      <c r="AA175" s="92"/>
      <c r="AB175" s="534">
        <f t="shared" si="0"/>
        <v>0.3</v>
      </c>
      <c r="AC175" s="535"/>
      <c r="AD175" s="535"/>
      <c r="AE175" s="535"/>
      <c r="AF175" s="535"/>
      <c r="AG175" s="536" t="str">
        <f>SUBSTITUTE(W133,"（","/人日")</f>
        <v>ha/人日</v>
      </c>
      <c r="AH175" s="536"/>
      <c r="AI175" s="536"/>
      <c r="AJ175" s="536"/>
      <c r="AK175" s="105"/>
    </row>
    <row r="176" spans="4:37" ht="15" customHeight="1" x14ac:dyDescent="0.2">
      <c r="F176" s="519"/>
      <c r="G176" s="520"/>
      <c r="H176" s="539"/>
      <c r="I176" s="540"/>
      <c r="J176" s="540"/>
      <c r="K176" s="541"/>
      <c r="L176" s="519"/>
      <c r="M176" s="520"/>
      <c r="N176" s="271" t="str">
        <f>IF(N134=0,"",N134)</f>
        <v>切捨間伐</v>
      </c>
      <c r="O176" s="272"/>
      <c r="P176" s="272"/>
      <c r="Q176" s="272"/>
      <c r="R176" s="515"/>
      <c r="S176" s="532">
        <v>40</v>
      </c>
      <c r="T176" s="533"/>
      <c r="U176" s="533"/>
      <c r="V176" s="533"/>
      <c r="W176" s="533"/>
      <c r="X176" s="533"/>
      <c r="Y176" s="122"/>
      <c r="Z176" s="123" t="s">
        <v>436</v>
      </c>
      <c r="AA176" s="92"/>
      <c r="AB176" s="534">
        <f t="shared" si="0"/>
        <v>0.125</v>
      </c>
      <c r="AC176" s="535"/>
      <c r="AD176" s="535"/>
      <c r="AE176" s="535"/>
      <c r="AF176" s="535"/>
      <c r="AG176" s="536" t="str">
        <f>SUBSTITUTE(W134,"（","/人日")</f>
        <v>ha/人日</v>
      </c>
      <c r="AH176" s="536"/>
      <c r="AI176" s="536"/>
      <c r="AJ176" s="536"/>
      <c r="AK176" s="105"/>
    </row>
    <row r="177" spans="4:37" ht="15" customHeight="1" x14ac:dyDescent="0.2">
      <c r="F177" s="519"/>
      <c r="G177" s="520"/>
      <c r="H177" s="539"/>
      <c r="I177" s="540"/>
      <c r="J177" s="540"/>
      <c r="K177" s="541"/>
      <c r="L177" s="521"/>
      <c r="M177" s="522"/>
      <c r="N177" s="271" t="str">
        <f>IF(N135=0,"",N135)</f>
        <v>獣害防除</v>
      </c>
      <c r="O177" s="272"/>
      <c r="P177" s="272"/>
      <c r="Q177" s="272"/>
      <c r="R177" s="515"/>
      <c r="S177" s="532">
        <v>35</v>
      </c>
      <c r="T177" s="533"/>
      <c r="U177" s="533"/>
      <c r="V177" s="533"/>
      <c r="W177" s="533"/>
      <c r="X177" s="533"/>
      <c r="Y177" s="122"/>
      <c r="Z177" s="123" t="s">
        <v>436</v>
      </c>
      <c r="AA177" s="92"/>
      <c r="AB177" s="534">
        <f t="shared" si="0"/>
        <v>0.34285714285714286</v>
      </c>
      <c r="AC177" s="535"/>
      <c r="AD177" s="535"/>
      <c r="AE177" s="535"/>
      <c r="AF177" s="535"/>
      <c r="AG177" s="536" t="str">
        <f>SUBSTITUTE(W135,"（","/人日")</f>
        <v>ha/人日</v>
      </c>
      <c r="AH177" s="536"/>
      <c r="AI177" s="536"/>
      <c r="AJ177" s="536"/>
      <c r="AK177" s="105"/>
    </row>
    <row r="178" spans="4:37" ht="15" customHeight="1" x14ac:dyDescent="0.2">
      <c r="F178" s="519"/>
      <c r="G178" s="520"/>
      <c r="H178" s="437"/>
      <c r="I178" s="438"/>
      <c r="J178" s="438"/>
      <c r="K178" s="439"/>
      <c r="L178" s="108"/>
      <c r="M178" s="109"/>
      <c r="N178" s="95"/>
      <c r="O178" s="95" t="s">
        <v>309</v>
      </c>
      <c r="P178" s="95"/>
      <c r="Q178" s="95"/>
      <c r="R178" s="110"/>
      <c r="S178" s="537">
        <f>IF(SUM(S173:X177)=0,"",SUM(S173:X177))</f>
        <v>305</v>
      </c>
      <c r="T178" s="538"/>
      <c r="U178" s="538"/>
      <c r="V178" s="538"/>
      <c r="W178" s="538"/>
      <c r="X178" s="538"/>
      <c r="Y178" s="122"/>
      <c r="Z178" s="123" t="s">
        <v>436</v>
      </c>
      <c r="AA178" s="126"/>
      <c r="AB178" s="534"/>
      <c r="AC178" s="535"/>
      <c r="AD178" s="535"/>
      <c r="AE178" s="535"/>
      <c r="AF178" s="535"/>
      <c r="AG178" s="536"/>
      <c r="AH178" s="536"/>
      <c r="AI178" s="536"/>
      <c r="AJ178" s="536"/>
      <c r="AK178" s="105"/>
    </row>
    <row r="179" spans="4:37" ht="15" customHeight="1" x14ac:dyDescent="0.2">
      <c r="F179" s="521"/>
      <c r="G179" s="522"/>
      <c r="H179" s="107" t="s">
        <v>350</v>
      </c>
      <c r="I179" s="95" t="s">
        <v>241</v>
      </c>
      <c r="J179" s="95" t="s">
        <v>351</v>
      </c>
      <c r="K179" s="95" t="s">
        <v>352</v>
      </c>
      <c r="L179" s="95" t="s">
        <v>234</v>
      </c>
      <c r="M179" s="95" t="s">
        <v>223</v>
      </c>
      <c r="N179" s="95" t="s">
        <v>224</v>
      </c>
      <c r="O179" s="95"/>
      <c r="P179" s="95"/>
      <c r="Q179" s="95"/>
      <c r="R179" s="110"/>
      <c r="S179" s="532">
        <v>1470</v>
      </c>
      <c r="T179" s="533"/>
      <c r="U179" s="533"/>
      <c r="V179" s="533"/>
      <c r="W179" s="533"/>
      <c r="X179" s="533"/>
      <c r="Y179" s="122"/>
      <c r="Z179" s="123" t="s">
        <v>436</v>
      </c>
      <c r="AA179" s="92"/>
      <c r="AB179" s="534">
        <f t="shared" si="0"/>
        <v>1</v>
      </c>
      <c r="AC179" s="535"/>
      <c r="AD179" s="535"/>
      <c r="AE179" s="535"/>
      <c r="AF179" s="535"/>
      <c r="AG179" s="536" t="str">
        <f>SUBSTITUTE(W137,"（","/人日")</f>
        <v>m3/人日</v>
      </c>
      <c r="AH179" s="536"/>
      <c r="AI179" s="536"/>
      <c r="AJ179" s="536"/>
      <c r="AK179" s="105"/>
    </row>
    <row r="180" spans="4:37" ht="15" customHeight="1" thickBot="1" x14ac:dyDescent="0.25">
      <c r="F180" s="107" t="s">
        <v>353</v>
      </c>
      <c r="G180" s="95" t="s">
        <v>224</v>
      </c>
      <c r="H180" s="95" t="s">
        <v>354</v>
      </c>
      <c r="I180" s="95" t="s">
        <v>355</v>
      </c>
      <c r="J180" s="95" t="s">
        <v>305</v>
      </c>
      <c r="K180" s="95" t="s">
        <v>234</v>
      </c>
      <c r="L180" s="95" t="s">
        <v>306</v>
      </c>
      <c r="M180" s="95"/>
      <c r="N180" s="95"/>
      <c r="O180" s="95"/>
      <c r="P180" s="95"/>
      <c r="Q180" s="95"/>
      <c r="R180" s="110"/>
      <c r="S180" s="532">
        <v>25</v>
      </c>
      <c r="T180" s="533"/>
      <c r="U180" s="533"/>
      <c r="V180" s="533"/>
      <c r="W180" s="533"/>
      <c r="X180" s="533"/>
      <c r="Y180" s="122"/>
      <c r="Z180" s="123" t="s">
        <v>436</v>
      </c>
      <c r="AA180" s="92"/>
      <c r="AB180" s="542">
        <f t="shared" si="0"/>
        <v>20</v>
      </c>
      <c r="AC180" s="543"/>
      <c r="AD180" s="543"/>
      <c r="AE180" s="543"/>
      <c r="AF180" s="543"/>
      <c r="AG180" s="544" t="str">
        <f>SUBSTITUTE(W138,"（","/人日")</f>
        <v>m/人日</v>
      </c>
      <c r="AH180" s="544"/>
      <c r="AI180" s="544"/>
      <c r="AJ180" s="544"/>
      <c r="AK180" s="127"/>
    </row>
    <row r="181" spans="4:37" ht="15" customHeight="1" thickBot="1" x14ac:dyDescent="0.25">
      <c r="F181" s="285" t="s">
        <v>490</v>
      </c>
      <c r="G181" s="286"/>
      <c r="H181" s="286"/>
      <c r="I181" s="286"/>
      <c r="J181" s="286"/>
      <c r="K181" s="286"/>
      <c r="L181" s="286"/>
      <c r="M181" s="286"/>
      <c r="N181" s="286"/>
      <c r="O181" s="286"/>
      <c r="P181" s="286"/>
      <c r="Q181" s="286"/>
      <c r="R181" s="287"/>
      <c r="S181" s="537">
        <f>+IF((SUM(S170:X171)+SUM(S173:X177)+S179+S180)=0,"",SUM(S170:X171)+SUM(S173:X177)+S179+S180)</f>
        <v>2160</v>
      </c>
      <c r="T181" s="538"/>
      <c r="U181" s="538"/>
      <c r="V181" s="538"/>
      <c r="W181" s="538"/>
      <c r="X181" s="538"/>
      <c r="Y181" s="122"/>
      <c r="Z181" s="123" t="s">
        <v>436</v>
      </c>
      <c r="AA181" s="92"/>
      <c r="AB181" s="545">
        <f>S181/(O38+AC29)</f>
        <v>216</v>
      </c>
      <c r="AC181" s="546"/>
      <c r="AD181" s="546"/>
      <c r="AE181" s="546"/>
      <c r="AF181" s="546"/>
      <c r="AG181" s="547" t="s">
        <v>1040</v>
      </c>
      <c r="AH181" s="547"/>
      <c r="AI181" s="547"/>
      <c r="AJ181" s="547"/>
      <c r="AK181" s="128"/>
    </row>
    <row r="182" spans="4:37" ht="15" customHeight="1" x14ac:dyDescent="0.2">
      <c r="F182" s="1" t="s">
        <v>67</v>
      </c>
      <c r="G182" s="1" t="s">
        <v>76</v>
      </c>
      <c r="H182" s="1" t="s">
        <v>104</v>
      </c>
      <c r="I182" s="1" t="s">
        <v>44</v>
      </c>
      <c r="J182" s="1" t="s">
        <v>105</v>
      </c>
      <c r="K182" s="1" t="s">
        <v>68</v>
      </c>
    </row>
    <row r="183" spans="4:37" s="9" customFormat="1" ht="15" customHeight="1" x14ac:dyDescent="0.2">
      <c r="G183" s="9" t="s">
        <v>214</v>
      </c>
      <c r="I183" s="9" t="s">
        <v>326</v>
      </c>
      <c r="J183" s="9" t="s">
        <v>224</v>
      </c>
      <c r="K183" s="9" t="s">
        <v>329</v>
      </c>
      <c r="L183" s="9" t="s">
        <v>298</v>
      </c>
      <c r="M183" s="9" t="s">
        <v>574</v>
      </c>
      <c r="N183" s="9" t="s">
        <v>296</v>
      </c>
      <c r="O183" s="9" t="s">
        <v>309</v>
      </c>
      <c r="P183" s="9" t="s">
        <v>310</v>
      </c>
      <c r="Q183" s="9" t="s">
        <v>234</v>
      </c>
      <c r="R183" s="9" t="s">
        <v>253</v>
      </c>
      <c r="S183" s="9" t="s">
        <v>321</v>
      </c>
      <c r="T183" s="9" t="s">
        <v>217</v>
      </c>
      <c r="U183" s="9" t="s">
        <v>357</v>
      </c>
      <c r="V183" s="9" t="s">
        <v>358</v>
      </c>
      <c r="W183" s="9" t="s">
        <v>317</v>
      </c>
      <c r="X183" s="9" t="s">
        <v>314</v>
      </c>
      <c r="Y183" s="9" t="s">
        <v>221</v>
      </c>
      <c r="Z183" s="9" t="s">
        <v>218</v>
      </c>
      <c r="AA183" s="9" t="s">
        <v>219</v>
      </c>
      <c r="AB183" s="9" t="s">
        <v>359</v>
      </c>
      <c r="AC183" s="9" t="s">
        <v>234</v>
      </c>
      <c r="AD183" s="9" t="s">
        <v>360</v>
      </c>
      <c r="AE183" s="9" t="s">
        <v>330</v>
      </c>
      <c r="AF183" s="9" t="s">
        <v>221</v>
      </c>
      <c r="AG183" s="9" t="s">
        <v>218</v>
      </c>
      <c r="AH183" s="9" t="s">
        <v>219</v>
      </c>
      <c r="AI183" s="9" t="s">
        <v>220</v>
      </c>
      <c r="AJ183" s="9" t="s">
        <v>221</v>
      </c>
      <c r="AK183" s="9" t="s">
        <v>222</v>
      </c>
    </row>
    <row r="184" spans="4:37" s="9" customFormat="1" ht="15" customHeight="1" x14ac:dyDescent="0.2">
      <c r="G184" s="9" t="s">
        <v>615</v>
      </c>
      <c r="I184" s="9" t="s">
        <v>290</v>
      </c>
      <c r="J184" s="9" t="s">
        <v>291</v>
      </c>
      <c r="K184" s="9" t="s">
        <v>361</v>
      </c>
      <c r="L184" s="9" t="s">
        <v>574</v>
      </c>
      <c r="M184" s="9" t="s">
        <v>296</v>
      </c>
      <c r="N184" s="9" t="s">
        <v>280</v>
      </c>
      <c r="O184" s="9" t="s">
        <v>440</v>
      </c>
      <c r="P184" s="9" t="s">
        <v>383</v>
      </c>
      <c r="Q184" s="9" t="s">
        <v>224</v>
      </c>
      <c r="R184" s="9" t="s">
        <v>573</v>
      </c>
      <c r="S184" s="9" t="s">
        <v>441</v>
      </c>
      <c r="T184" s="9" t="s">
        <v>635</v>
      </c>
      <c r="U184" s="9" t="s">
        <v>634</v>
      </c>
      <c r="V184" s="9" t="s">
        <v>620</v>
      </c>
      <c r="W184" s="9" t="s">
        <v>295</v>
      </c>
      <c r="X184" s="9" t="s">
        <v>234</v>
      </c>
      <c r="Y184" s="9" t="s">
        <v>442</v>
      </c>
      <c r="Z184" s="9" t="s">
        <v>636</v>
      </c>
      <c r="AA184" s="9" t="s">
        <v>246</v>
      </c>
      <c r="AB184" s="9" t="s">
        <v>247</v>
      </c>
      <c r="AC184" s="9" t="s">
        <v>443</v>
      </c>
      <c r="AD184" s="9" t="s">
        <v>374</v>
      </c>
      <c r="AE184" s="9" t="s">
        <v>217</v>
      </c>
      <c r="AF184" s="9" t="s">
        <v>241</v>
      </c>
      <c r="AG184" s="9" t="s">
        <v>278</v>
      </c>
      <c r="AH184" s="9" t="s">
        <v>616</v>
      </c>
      <c r="AI184" s="9" t="s">
        <v>296</v>
      </c>
      <c r="AJ184" s="9" t="s">
        <v>246</v>
      </c>
      <c r="AK184" s="9" t="s">
        <v>247</v>
      </c>
    </row>
    <row r="185" spans="4:37" s="9" customFormat="1" ht="15" customHeight="1" x14ac:dyDescent="0.2">
      <c r="H185" s="9" t="s">
        <v>334</v>
      </c>
      <c r="I185" s="9" t="s">
        <v>335</v>
      </c>
      <c r="J185" s="9" t="s">
        <v>426</v>
      </c>
      <c r="K185" s="9" t="s">
        <v>574</v>
      </c>
      <c r="L185" s="9" t="s">
        <v>326</v>
      </c>
      <c r="M185" s="9" t="s">
        <v>224</v>
      </c>
      <c r="N185" s="9" t="s">
        <v>361</v>
      </c>
      <c r="O185" s="9" t="s">
        <v>217</v>
      </c>
      <c r="P185" s="9" t="s">
        <v>290</v>
      </c>
      <c r="Q185" s="9" t="s">
        <v>291</v>
      </c>
      <c r="R185" s="9" t="s">
        <v>361</v>
      </c>
      <c r="S185" s="9" t="s">
        <v>566</v>
      </c>
      <c r="T185" s="9" t="s">
        <v>379</v>
      </c>
      <c r="U185" s="9" t="s">
        <v>616</v>
      </c>
      <c r="V185" s="9" t="s">
        <v>620</v>
      </c>
      <c r="W185" s="9" t="s">
        <v>374</v>
      </c>
      <c r="X185" s="9" t="s">
        <v>444</v>
      </c>
      <c r="Y185" s="9" t="s">
        <v>217</v>
      </c>
      <c r="Z185" s="9" t="s">
        <v>241</v>
      </c>
      <c r="AA185" s="9" t="s">
        <v>278</v>
      </c>
      <c r="AB185" s="9" t="s">
        <v>218</v>
      </c>
      <c r="AC185" s="9" t="s">
        <v>219</v>
      </c>
      <c r="AD185" s="9" t="s">
        <v>220</v>
      </c>
      <c r="AE185" s="9" t="s">
        <v>221</v>
      </c>
      <c r="AF185" s="9" t="s">
        <v>222</v>
      </c>
    </row>
    <row r="186" spans="4:37" s="9" customFormat="1" ht="15" customHeight="1" x14ac:dyDescent="0.2">
      <c r="G186" s="9" t="s">
        <v>243</v>
      </c>
      <c r="I186" s="9" t="s">
        <v>270</v>
      </c>
      <c r="J186" s="9" t="s">
        <v>269</v>
      </c>
      <c r="K186" s="9" t="s">
        <v>574</v>
      </c>
      <c r="L186" s="9" t="s">
        <v>296</v>
      </c>
      <c r="M186" s="9" t="s">
        <v>325</v>
      </c>
      <c r="N186" s="9" t="s">
        <v>573</v>
      </c>
      <c r="O186" s="9" t="s">
        <v>410</v>
      </c>
      <c r="P186" s="9" t="s">
        <v>631</v>
      </c>
      <c r="Q186" s="9" t="s">
        <v>222</v>
      </c>
    </row>
    <row r="188" spans="4:37" ht="15" customHeight="1" x14ac:dyDescent="0.2">
      <c r="D188" s="1" t="s">
        <v>404</v>
      </c>
      <c r="F188" s="1" t="s">
        <v>445</v>
      </c>
      <c r="G188" s="1" t="s">
        <v>446</v>
      </c>
      <c r="H188" s="1" t="s">
        <v>447</v>
      </c>
      <c r="I188" s="1" t="s">
        <v>408</v>
      </c>
    </row>
    <row r="189" spans="4:37" ht="15" customHeight="1" x14ac:dyDescent="0.2">
      <c r="F189" s="1" t="s">
        <v>223</v>
      </c>
      <c r="G189" s="1" t="s">
        <v>224</v>
      </c>
      <c r="H189" s="1" t="s">
        <v>448</v>
      </c>
      <c r="I189" s="1" t="s">
        <v>449</v>
      </c>
      <c r="J189" s="1" t="s">
        <v>248</v>
      </c>
      <c r="K189" s="1" t="s">
        <v>370</v>
      </c>
      <c r="L189" s="1" t="s">
        <v>450</v>
      </c>
      <c r="M189" s="1" t="s">
        <v>374</v>
      </c>
    </row>
    <row r="190" spans="4:37" ht="15" customHeight="1" x14ac:dyDescent="0.2">
      <c r="F190" s="285" t="s">
        <v>459</v>
      </c>
      <c r="G190" s="286"/>
      <c r="H190" s="286"/>
      <c r="I190" s="286"/>
      <c r="J190" s="286"/>
      <c r="K190" s="286"/>
      <c r="L190" s="287"/>
      <c r="M190" s="285" t="s">
        <v>460</v>
      </c>
      <c r="N190" s="286"/>
      <c r="O190" s="286"/>
      <c r="P190" s="286"/>
      <c r="Q190" s="286"/>
      <c r="R190" s="286"/>
      <c r="S190" s="286"/>
      <c r="T190" s="287"/>
      <c r="U190" s="285" t="s">
        <v>461</v>
      </c>
      <c r="V190" s="286"/>
      <c r="W190" s="286"/>
      <c r="X190" s="286"/>
      <c r="Y190" s="287"/>
      <c r="Z190" s="285" t="s">
        <v>464</v>
      </c>
      <c r="AA190" s="286"/>
      <c r="AB190" s="286"/>
      <c r="AC190" s="286"/>
      <c r="AD190" s="286"/>
      <c r="AE190" s="286"/>
      <c r="AF190" s="286"/>
      <c r="AG190" s="286"/>
      <c r="AH190" s="286"/>
      <c r="AI190" s="286"/>
      <c r="AJ190" s="286"/>
      <c r="AK190" s="287"/>
    </row>
    <row r="191" spans="4:37" ht="15" customHeight="1" x14ac:dyDescent="0.2">
      <c r="F191" s="273" t="s">
        <v>451</v>
      </c>
      <c r="G191" s="274"/>
      <c r="H191" s="274"/>
      <c r="I191" s="274"/>
      <c r="J191" s="274"/>
      <c r="K191" s="274"/>
      <c r="L191" s="275"/>
      <c r="M191" s="319">
        <v>1</v>
      </c>
      <c r="N191" s="320"/>
      <c r="O191" s="129" t="s">
        <v>462</v>
      </c>
      <c r="P191" s="95"/>
      <c r="Q191" s="320">
        <v>1</v>
      </c>
      <c r="R191" s="320"/>
      <c r="S191" s="87" t="s">
        <v>463</v>
      </c>
      <c r="T191" s="88"/>
      <c r="U191" s="319">
        <v>400</v>
      </c>
      <c r="V191" s="320"/>
      <c r="W191" s="320"/>
      <c r="X191" s="45" t="s">
        <v>443</v>
      </c>
      <c r="Y191" s="110"/>
      <c r="Z191" s="507" t="s">
        <v>1000</v>
      </c>
      <c r="AA191" s="508"/>
      <c r="AB191" s="508"/>
      <c r="AC191" s="508"/>
      <c r="AD191" s="508"/>
      <c r="AE191" s="508"/>
      <c r="AF191" s="508"/>
      <c r="AG191" s="508"/>
      <c r="AH191" s="508"/>
      <c r="AI191" s="508"/>
      <c r="AJ191" s="508"/>
      <c r="AK191" s="509"/>
    </row>
    <row r="192" spans="4:37" ht="15" customHeight="1" x14ac:dyDescent="0.2">
      <c r="F192" s="398" t="s">
        <v>453</v>
      </c>
      <c r="G192" s="399"/>
      <c r="H192" s="399"/>
      <c r="I192" s="399"/>
      <c r="J192" s="399"/>
      <c r="K192" s="399"/>
      <c r="L192" s="400"/>
      <c r="M192" s="319"/>
      <c r="N192" s="320"/>
      <c r="O192" s="129" t="s">
        <v>462</v>
      </c>
      <c r="P192" s="95"/>
      <c r="Q192" s="320"/>
      <c r="R192" s="320"/>
      <c r="S192" s="87" t="s">
        <v>463</v>
      </c>
      <c r="T192" s="88"/>
      <c r="U192" s="319"/>
      <c r="V192" s="320"/>
      <c r="W192" s="320"/>
      <c r="X192" s="45" t="s">
        <v>443</v>
      </c>
      <c r="Y192" s="110"/>
      <c r="Z192" s="507"/>
      <c r="AA192" s="508"/>
      <c r="AB192" s="508"/>
      <c r="AC192" s="508"/>
      <c r="AD192" s="508"/>
      <c r="AE192" s="508"/>
      <c r="AF192" s="508"/>
      <c r="AG192" s="508"/>
      <c r="AH192" s="508"/>
      <c r="AI192" s="508"/>
      <c r="AJ192" s="508"/>
      <c r="AK192" s="509"/>
    </row>
    <row r="193" spans="6:37" ht="15" customHeight="1" x14ac:dyDescent="0.2">
      <c r="F193" s="398" t="s">
        <v>454</v>
      </c>
      <c r="G193" s="399"/>
      <c r="H193" s="399"/>
      <c r="I193" s="399"/>
      <c r="J193" s="399"/>
      <c r="K193" s="399"/>
      <c r="L193" s="400"/>
      <c r="M193" s="319"/>
      <c r="N193" s="320"/>
      <c r="O193" s="129" t="s">
        <v>462</v>
      </c>
      <c r="P193" s="95"/>
      <c r="Q193" s="320"/>
      <c r="R193" s="320"/>
      <c r="S193" s="87" t="s">
        <v>463</v>
      </c>
      <c r="T193" s="88"/>
      <c r="U193" s="319"/>
      <c r="V193" s="320"/>
      <c r="W193" s="320"/>
      <c r="X193" s="45" t="s">
        <v>443</v>
      </c>
      <c r="Y193" s="110"/>
      <c r="Z193" s="507"/>
      <c r="AA193" s="508"/>
      <c r="AB193" s="508"/>
      <c r="AC193" s="508"/>
      <c r="AD193" s="508"/>
      <c r="AE193" s="508"/>
      <c r="AF193" s="508"/>
      <c r="AG193" s="508"/>
      <c r="AH193" s="508"/>
      <c r="AI193" s="508"/>
      <c r="AJ193" s="508"/>
      <c r="AK193" s="509"/>
    </row>
    <row r="194" spans="6:37" ht="15" customHeight="1" x14ac:dyDescent="0.2">
      <c r="F194" s="398" t="s">
        <v>455</v>
      </c>
      <c r="G194" s="399"/>
      <c r="H194" s="399"/>
      <c r="I194" s="399"/>
      <c r="J194" s="399"/>
      <c r="K194" s="399"/>
      <c r="L194" s="400"/>
      <c r="M194" s="319"/>
      <c r="N194" s="320"/>
      <c r="O194" s="129" t="s">
        <v>462</v>
      </c>
      <c r="P194" s="95"/>
      <c r="Q194" s="320"/>
      <c r="R194" s="320"/>
      <c r="S194" s="87" t="s">
        <v>463</v>
      </c>
      <c r="T194" s="88"/>
      <c r="U194" s="319"/>
      <c r="V194" s="320"/>
      <c r="W194" s="320"/>
      <c r="X194" s="45" t="s">
        <v>443</v>
      </c>
      <c r="Y194" s="110"/>
      <c r="Z194" s="507"/>
      <c r="AA194" s="508"/>
      <c r="AB194" s="508"/>
      <c r="AC194" s="508"/>
      <c r="AD194" s="508"/>
      <c r="AE194" s="508"/>
      <c r="AF194" s="508"/>
      <c r="AG194" s="508"/>
      <c r="AH194" s="508"/>
      <c r="AI194" s="508"/>
      <c r="AJ194" s="508"/>
      <c r="AK194" s="509"/>
    </row>
    <row r="195" spans="6:37" ht="15" customHeight="1" x14ac:dyDescent="0.2">
      <c r="F195" s="398" t="s">
        <v>456</v>
      </c>
      <c r="G195" s="399"/>
      <c r="H195" s="399"/>
      <c r="I195" s="399"/>
      <c r="J195" s="399"/>
      <c r="K195" s="399"/>
      <c r="L195" s="400"/>
      <c r="M195" s="319">
        <v>1</v>
      </c>
      <c r="N195" s="320"/>
      <c r="O195" s="129" t="s">
        <v>462</v>
      </c>
      <c r="P195" s="95"/>
      <c r="Q195" s="320"/>
      <c r="R195" s="320"/>
      <c r="S195" s="87" t="s">
        <v>463</v>
      </c>
      <c r="T195" s="88"/>
      <c r="U195" s="319">
        <v>100</v>
      </c>
      <c r="V195" s="320"/>
      <c r="W195" s="320"/>
      <c r="X195" s="45" t="s">
        <v>443</v>
      </c>
      <c r="Y195" s="110"/>
      <c r="Z195" s="516" t="s">
        <v>1179</v>
      </c>
      <c r="AA195" s="517"/>
      <c r="AB195" s="517"/>
      <c r="AC195" s="517"/>
      <c r="AD195" s="517"/>
      <c r="AE195" s="517"/>
      <c r="AF195" s="517"/>
      <c r="AG195" s="517"/>
      <c r="AH195" s="517"/>
      <c r="AI195" s="517"/>
      <c r="AJ195" s="517"/>
      <c r="AK195" s="518"/>
    </row>
    <row r="196" spans="6:37" ht="15" customHeight="1" x14ac:dyDescent="0.2">
      <c r="F196" s="398" t="s">
        <v>452</v>
      </c>
      <c r="G196" s="399"/>
      <c r="H196" s="399"/>
      <c r="I196" s="399"/>
      <c r="J196" s="399"/>
      <c r="K196" s="399"/>
      <c r="L196" s="400"/>
      <c r="M196" s="319">
        <v>0</v>
      </c>
      <c r="N196" s="320"/>
      <c r="O196" s="129" t="s">
        <v>462</v>
      </c>
      <c r="P196" s="95"/>
      <c r="Q196" s="320">
        <v>1</v>
      </c>
      <c r="R196" s="320"/>
      <c r="S196" s="87" t="s">
        <v>463</v>
      </c>
      <c r="T196" s="88"/>
      <c r="U196" s="319">
        <v>300</v>
      </c>
      <c r="V196" s="320"/>
      <c r="W196" s="320"/>
      <c r="X196" s="45" t="s">
        <v>443</v>
      </c>
      <c r="Y196" s="110"/>
      <c r="Z196" s="507"/>
      <c r="AA196" s="508"/>
      <c r="AB196" s="508"/>
      <c r="AC196" s="508"/>
      <c r="AD196" s="508"/>
      <c r="AE196" s="508"/>
      <c r="AF196" s="508"/>
      <c r="AG196" s="508"/>
      <c r="AH196" s="508"/>
      <c r="AI196" s="508"/>
      <c r="AJ196" s="508"/>
      <c r="AK196" s="509"/>
    </row>
    <row r="197" spans="6:37" ht="15" customHeight="1" x14ac:dyDescent="0.2">
      <c r="F197" s="398" t="s">
        <v>457</v>
      </c>
      <c r="G197" s="399"/>
      <c r="H197" s="399"/>
      <c r="I197" s="399"/>
      <c r="J197" s="399"/>
      <c r="K197" s="399"/>
      <c r="L197" s="400"/>
      <c r="M197" s="319"/>
      <c r="N197" s="320"/>
      <c r="O197" s="129" t="s">
        <v>462</v>
      </c>
      <c r="P197" s="95"/>
      <c r="Q197" s="320"/>
      <c r="R197" s="320"/>
      <c r="S197" s="87" t="s">
        <v>463</v>
      </c>
      <c r="T197" s="88"/>
      <c r="U197" s="319"/>
      <c r="V197" s="320"/>
      <c r="W197" s="320"/>
      <c r="X197" s="45" t="s">
        <v>443</v>
      </c>
      <c r="Y197" s="110"/>
      <c r="Z197" s="507"/>
      <c r="AA197" s="508"/>
      <c r="AB197" s="508"/>
      <c r="AC197" s="508"/>
      <c r="AD197" s="508"/>
      <c r="AE197" s="508"/>
      <c r="AF197" s="508"/>
      <c r="AG197" s="508"/>
      <c r="AH197" s="508"/>
      <c r="AI197" s="508"/>
      <c r="AJ197" s="508"/>
      <c r="AK197" s="509"/>
    </row>
    <row r="198" spans="6:37" ht="15" customHeight="1" x14ac:dyDescent="0.2">
      <c r="F198" s="398" t="s">
        <v>458</v>
      </c>
      <c r="G198" s="399"/>
      <c r="H198" s="399"/>
      <c r="I198" s="399"/>
      <c r="J198" s="399"/>
      <c r="K198" s="399"/>
      <c r="L198" s="400"/>
      <c r="M198" s="319">
        <v>1</v>
      </c>
      <c r="N198" s="320"/>
      <c r="O198" s="129" t="s">
        <v>462</v>
      </c>
      <c r="P198" s="95"/>
      <c r="Q198" s="320"/>
      <c r="R198" s="320"/>
      <c r="S198" s="87" t="s">
        <v>463</v>
      </c>
      <c r="T198" s="88"/>
      <c r="U198" s="319">
        <v>150</v>
      </c>
      <c r="V198" s="320"/>
      <c r="W198" s="320"/>
      <c r="X198" s="45" t="s">
        <v>443</v>
      </c>
      <c r="Y198" s="110"/>
      <c r="Z198" s="507"/>
      <c r="AA198" s="508"/>
      <c r="AB198" s="508"/>
      <c r="AC198" s="508"/>
      <c r="AD198" s="508"/>
      <c r="AE198" s="508"/>
      <c r="AF198" s="508"/>
      <c r="AG198" s="508"/>
      <c r="AH198" s="508"/>
      <c r="AI198" s="508"/>
      <c r="AJ198" s="508"/>
      <c r="AK198" s="509"/>
    </row>
    <row r="199" spans="6:37" ht="15" customHeight="1" x14ac:dyDescent="0.2">
      <c r="F199" s="255"/>
      <c r="G199" s="256"/>
      <c r="H199" s="256"/>
      <c r="I199" s="256"/>
      <c r="J199" s="256"/>
      <c r="K199" s="256"/>
      <c r="L199" s="257"/>
      <c r="M199" s="319"/>
      <c r="N199" s="320"/>
      <c r="O199" s="129" t="s">
        <v>462</v>
      </c>
      <c r="P199" s="95"/>
      <c r="Q199" s="320"/>
      <c r="R199" s="320"/>
      <c r="S199" s="87" t="s">
        <v>463</v>
      </c>
      <c r="T199" s="88"/>
      <c r="U199" s="319"/>
      <c r="V199" s="320"/>
      <c r="W199" s="320"/>
      <c r="X199" s="45" t="s">
        <v>443</v>
      </c>
      <c r="Y199" s="110"/>
      <c r="Z199" s="507"/>
      <c r="AA199" s="508"/>
      <c r="AB199" s="508"/>
      <c r="AC199" s="508"/>
      <c r="AD199" s="508"/>
      <c r="AE199" s="508"/>
      <c r="AF199" s="508"/>
      <c r="AG199" s="508"/>
      <c r="AH199" s="508"/>
      <c r="AI199" s="508"/>
      <c r="AJ199" s="508"/>
      <c r="AK199" s="509"/>
    </row>
    <row r="200" spans="6:37" ht="15" customHeight="1" x14ac:dyDescent="0.2">
      <c r="F200" s="255"/>
      <c r="G200" s="256"/>
      <c r="H200" s="256"/>
      <c r="I200" s="256"/>
      <c r="J200" s="256"/>
      <c r="K200" s="256"/>
      <c r="L200" s="257"/>
      <c r="M200" s="319"/>
      <c r="N200" s="320"/>
      <c r="O200" s="129" t="s">
        <v>462</v>
      </c>
      <c r="P200" s="95"/>
      <c r="Q200" s="320"/>
      <c r="R200" s="320"/>
      <c r="S200" s="87" t="s">
        <v>463</v>
      </c>
      <c r="T200" s="88"/>
      <c r="U200" s="319"/>
      <c r="V200" s="320"/>
      <c r="W200" s="320"/>
      <c r="X200" s="45" t="s">
        <v>443</v>
      </c>
      <c r="Y200" s="110"/>
      <c r="Z200" s="507"/>
      <c r="AA200" s="508"/>
      <c r="AB200" s="508"/>
      <c r="AC200" s="508"/>
      <c r="AD200" s="508"/>
      <c r="AE200" s="508"/>
      <c r="AF200" s="508"/>
      <c r="AG200" s="508"/>
      <c r="AH200" s="508"/>
      <c r="AI200" s="508"/>
      <c r="AJ200" s="508"/>
      <c r="AK200" s="509"/>
    </row>
    <row r="201" spans="6:37" ht="15" customHeight="1" x14ac:dyDescent="0.2">
      <c r="F201" s="510"/>
      <c r="G201" s="511"/>
      <c r="H201" s="511"/>
      <c r="I201" s="511"/>
      <c r="J201" s="511"/>
      <c r="K201" s="511"/>
      <c r="L201" s="512"/>
      <c r="M201" s="319"/>
      <c r="N201" s="320"/>
      <c r="O201" s="129" t="s">
        <v>462</v>
      </c>
      <c r="P201" s="95"/>
      <c r="Q201" s="320"/>
      <c r="R201" s="320"/>
      <c r="S201" s="87" t="s">
        <v>463</v>
      </c>
      <c r="T201" s="88"/>
      <c r="U201" s="319"/>
      <c r="V201" s="320"/>
      <c r="W201" s="320"/>
      <c r="X201" s="45" t="s">
        <v>443</v>
      </c>
      <c r="Y201" s="110"/>
      <c r="Z201" s="507"/>
      <c r="AA201" s="508"/>
      <c r="AB201" s="508"/>
      <c r="AC201" s="508"/>
      <c r="AD201" s="508"/>
      <c r="AE201" s="508"/>
      <c r="AF201" s="508"/>
      <c r="AG201" s="508"/>
      <c r="AH201" s="508"/>
      <c r="AI201" s="508"/>
      <c r="AJ201" s="508"/>
      <c r="AK201" s="509"/>
    </row>
    <row r="202" spans="6:37" ht="15" customHeight="1" x14ac:dyDescent="0.2">
      <c r="F202" s="285" t="s">
        <v>490</v>
      </c>
      <c r="G202" s="286"/>
      <c r="H202" s="286"/>
      <c r="I202" s="286"/>
      <c r="J202" s="286"/>
      <c r="K202" s="286"/>
      <c r="L202" s="287"/>
      <c r="M202" s="503">
        <f>IF(SUM(M191:N201)=0,"",SUM(M191:N201))</f>
        <v>3</v>
      </c>
      <c r="N202" s="504"/>
      <c r="O202" s="129" t="s">
        <v>462</v>
      </c>
      <c r="P202" s="95"/>
      <c r="Q202" s="504">
        <f>IF(SUM(Q191:R201)=0,"",SUM(Q191:R201))</f>
        <v>2</v>
      </c>
      <c r="R202" s="504"/>
      <c r="S202" s="87" t="s">
        <v>463</v>
      </c>
      <c r="T202" s="88"/>
      <c r="U202" s="513">
        <f>IF(SUM(U191:W201)=0,"",SUM(U191:W201))</f>
        <v>950</v>
      </c>
      <c r="V202" s="514"/>
      <c r="W202" s="514"/>
      <c r="X202" s="45" t="s">
        <v>443</v>
      </c>
      <c r="Y202" s="110"/>
      <c r="Z202" s="95"/>
      <c r="AA202" s="95"/>
      <c r="AB202" s="95"/>
      <c r="AC202" s="95"/>
      <c r="AD202" s="95"/>
      <c r="AE202" s="95"/>
      <c r="AF202" s="95"/>
      <c r="AG202" s="95"/>
      <c r="AH202" s="95"/>
      <c r="AI202" s="95"/>
      <c r="AJ202" s="95"/>
      <c r="AK202" s="110"/>
    </row>
    <row r="203" spans="6:37" ht="15" customHeight="1" x14ac:dyDescent="0.2">
      <c r="F203" s="1" t="s">
        <v>67</v>
      </c>
      <c r="G203" s="1" t="s">
        <v>76</v>
      </c>
      <c r="H203" s="1" t="s">
        <v>104</v>
      </c>
      <c r="I203" s="1" t="s">
        <v>44</v>
      </c>
      <c r="J203" s="1" t="s">
        <v>105</v>
      </c>
      <c r="K203" s="1" t="s">
        <v>68</v>
      </c>
    </row>
    <row r="204" spans="6:37" s="9" customFormat="1" ht="15" customHeight="1" x14ac:dyDescent="0.2">
      <c r="G204" s="9" t="s">
        <v>214</v>
      </c>
      <c r="I204" s="9" t="s">
        <v>450</v>
      </c>
      <c r="J204" s="9" t="s">
        <v>374</v>
      </c>
      <c r="K204" s="9" t="s">
        <v>481</v>
      </c>
      <c r="L204" s="9" t="s">
        <v>421</v>
      </c>
      <c r="M204" s="9" t="s">
        <v>465</v>
      </c>
      <c r="N204" s="9" t="s">
        <v>247</v>
      </c>
      <c r="O204" s="9" t="s">
        <v>443</v>
      </c>
      <c r="P204" s="9" t="s">
        <v>374</v>
      </c>
      <c r="Q204" s="9" t="s">
        <v>573</v>
      </c>
      <c r="R204" s="9" t="s">
        <v>574</v>
      </c>
      <c r="S204" s="9" t="s">
        <v>296</v>
      </c>
      <c r="T204" s="9" t="s">
        <v>309</v>
      </c>
      <c r="U204" s="9" t="s">
        <v>310</v>
      </c>
      <c r="V204" s="9" t="s">
        <v>234</v>
      </c>
      <c r="W204" s="9" t="s">
        <v>253</v>
      </c>
      <c r="X204" s="9" t="s">
        <v>321</v>
      </c>
      <c r="Y204" s="9" t="s">
        <v>217</v>
      </c>
      <c r="Z204" s="9" t="s">
        <v>357</v>
      </c>
      <c r="AA204" s="9" t="s">
        <v>358</v>
      </c>
      <c r="AB204" s="9" t="s">
        <v>317</v>
      </c>
      <c r="AC204" s="9" t="s">
        <v>314</v>
      </c>
      <c r="AD204" s="9" t="s">
        <v>221</v>
      </c>
      <c r="AE204" s="9" t="s">
        <v>218</v>
      </c>
      <c r="AF204" s="9" t="s">
        <v>219</v>
      </c>
      <c r="AG204" s="9" t="s">
        <v>359</v>
      </c>
      <c r="AH204" s="9" t="s">
        <v>234</v>
      </c>
      <c r="AI204" s="9" t="s">
        <v>360</v>
      </c>
      <c r="AJ204" s="9" t="s">
        <v>330</v>
      </c>
      <c r="AK204" s="9" t="s">
        <v>234</v>
      </c>
    </row>
    <row r="205" spans="6:37" s="9" customFormat="1" ht="15" customHeight="1" x14ac:dyDescent="0.2">
      <c r="H205" s="9" t="s">
        <v>248</v>
      </c>
      <c r="I205" s="9" t="s">
        <v>370</v>
      </c>
      <c r="J205" s="9" t="s">
        <v>450</v>
      </c>
      <c r="K205" s="9" t="s">
        <v>374</v>
      </c>
      <c r="L205" s="9" t="s">
        <v>481</v>
      </c>
      <c r="M205" s="9" t="s">
        <v>421</v>
      </c>
      <c r="N205" s="9" t="s">
        <v>465</v>
      </c>
      <c r="O205" s="9" t="s">
        <v>247</v>
      </c>
      <c r="P205" s="9" t="s">
        <v>443</v>
      </c>
      <c r="Q205" s="9" t="s">
        <v>374</v>
      </c>
      <c r="R205" s="9" t="s">
        <v>217</v>
      </c>
      <c r="S205" s="9" t="s">
        <v>241</v>
      </c>
      <c r="T205" s="9" t="s">
        <v>278</v>
      </c>
      <c r="U205" s="9" t="s">
        <v>218</v>
      </c>
      <c r="V205" s="9" t="s">
        <v>219</v>
      </c>
      <c r="W205" s="9" t="s">
        <v>220</v>
      </c>
      <c r="X205" s="9" t="s">
        <v>221</v>
      </c>
      <c r="Y205" s="9" t="s">
        <v>222</v>
      </c>
    </row>
    <row r="206" spans="6:37" s="9" customFormat="1" ht="15" customHeight="1" x14ac:dyDescent="0.2">
      <c r="G206" s="9" t="s">
        <v>615</v>
      </c>
      <c r="I206" s="9" t="s">
        <v>248</v>
      </c>
      <c r="J206" s="9" t="s">
        <v>370</v>
      </c>
      <c r="K206" s="9" t="s">
        <v>450</v>
      </c>
      <c r="L206" s="9" t="s">
        <v>374</v>
      </c>
      <c r="M206" s="9" t="s">
        <v>573</v>
      </c>
      <c r="N206" s="9" t="s">
        <v>574</v>
      </c>
      <c r="O206" s="9" t="s">
        <v>214</v>
      </c>
      <c r="P206" s="9" t="s">
        <v>330</v>
      </c>
      <c r="Q206" s="9" t="s">
        <v>217</v>
      </c>
      <c r="R206" s="9" t="s">
        <v>415</v>
      </c>
      <c r="S206" s="9" t="s">
        <v>632</v>
      </c>
      <c r="T206" s="9" t="s">
        <v>219</v>
      </c>
      <c r="U206" s="9" t="s">
        <v>466</v>
      </c>
      <c r="V206" s="9" t="s">
        <v>467</v>
      </c>
      <c r="W206" s="9" t="s">
        <v>234</v>
      </c>
      <c r="X206" s="9" t="s">
        <v>600</v>
      </c>
      <c r="Y206" s="9" t="s">
        <v>627</v>
      </c>
      <c r="Z206" s="9" t="s">
        <v>637</v>
      </c>
      <c r="AA206" s="9" t="s">
        <v>448</v>
      </c>
      <c r="AB206" s="9" t="s">
        <v>449</v>
      </c>
      <c r="AC206" s="9" t="s">
        <v>217</v>
      </c>
      <c r="AD206" s="9" t="s">
        <v>240</v>
      </c>
      <c r="AE206" s="9" t="s">
        <v>638</v>
      </c>
      <c r="AF206" s="9" t="s">
        <v>296</v>
      </c>
      <c r="AG206" s="9" t="s">
        <v>625</v>
      </c>
      <c r="AH206" s="9" t="s">
        <v>630</v>
      </c>
      <c r="AI206" s="9" t="s">
        <v>639</v>
      </c>
      <c r="AJ206" s="9" t="s">
        <v>640</v>
      </c>
      <c r="AK206" s="9" t="s">
        <v>448</v>
      </c>
    </row>
    <row r="207" spans="6:37" s="9" customFormat="1" ht="15" customHeight="1" x14ac:dyDescent="0.2">
      <c r="H207" s="9" t="s">
        <v>449</v>
      </c>
      <c r="I207" s="9" t="s">
        <v>573</v>
      </c>
      <c r="J207" s="9" t="s">
        <v>619</v>
      </c>
      <c r="K207" s="9" t="s">
        <v>576</v>
      </c>
      <c r="L207" s="9" t="s">
        <v>598</v>
      </c>
      <c r="M207" s="9" t="s">
        <v>574</v>
      </c>
      <c r="N207" s="9" t="s">
        <v>272</v>
      </c>
      <c r="P207" s="9" t="s">
        <v>273</v>
      </c>
      <c r="Q207" s="9" t="s">
        <v>372</v>
      </c>
      <c r="R207" s="9" t="s">
        <v>468</v>
      </c>
      <c r="S207" s="9" t="s">
        <v>374</v>
      </c>
      <c r="T207" s="9" t="s">
        <v>221</v>
      </c>
      <c r="U207" s="9" t="s">
        <v>218</v>
      </c>
      <c r="V207" s="9" t="s">
        <v>219</v>
      </c>
      <c r="W207" s="9" t="s">
        <v>220</v>
      </c>
      <c r="X207" s="9" t="s">
        <v>221</v>
      </c>
      <c r="Y207" s="9" t="s">
        <v>222</v>
      </c>
    </row>
    <row r="208" spans="6:37" s="9" customFormat="1" ht="15" customHeight="1" x14ac:dyDescent="0.2">
      <c r="G208" s="9" t="s">
        <v>1133</v>
      </c>
      <c r="I208" s="9" t="s">
        <v>1134</v>
      </c>
      <c r="J208" s="9" t="s">
        <v>74</v>
      </c>
      <c r="K208" s="9" t="s">
        <v>6</v>
      </c>
      <c r="L208" s="9" t="s">
        <v>112</v>
      </c>
      <c r="M208" s="9" t="s">
        <v>1135</v>
      </c>
      <c r="N208" s="9" t="s">
        <v>1136</v>
      </c>
      <c r="O208" s="9" t="s">
        <v>1137</v>
      </c>
      <c r="P208" s="9" t="s">
        <v>1138</v>
      </c>
      <c r="Q208" s="9" t="s">
        <v>1139</v>
      </c>
      <c r="R208" s="9" t="s">
        <v>1140</v>
      </c>
      <c r="S208" s="9" t="s">
        <v>25</v>
      </c>
      <c r="T208" s="9" t="s">
        <v>27</v>
      </c>
      <c r="U208" s="9" t="s">
        <v>28</v>
      </c>
      <c r="V208" s="9" t="s">
        <v>29</v>
      </c>
      <c r="W208" s="9" t="s">
        <v>1141</v>
      </c>
      <c r="X208" s="9" t="s">
        <v>1142</v>
      </c>
      <c r="Y208" s="9" t="s">
        <v>102</v>
      </c>
      <c r="Z208" s="9" t="s">
        <v>1143</v>
      </c>
      <c r="AA208" s="9" t="s">
        <v>1144</v>
      </c>
      <c r="AB208" s="9" t="s">
        <v>1145</v>
      </c>
      <c r="AC208" s="9" t="s">
        <v>1146</v>
      </c>
      <c r="AD208" s="9" t="s">
        <v>1147</v>
      </c>
      <c r="AE208" s="9" t="s">
        <v>136</v>
      </c>
      <c r="AF208" s="9" t="s">
        <v>1148</v>
      </c>
      <c r="AG208" s="9" t="s">
        <v>1149</v>
      </c>
      <c r="AH208" s="9" t="s">
        <v>1150</v>
      </c>
      <c r="AI208" s="9" t="s">
        <v>1151</v>
      </c>
      <c r="AJ208" s="9" t="s">
        <v>1152</v>
      </c>
      <c r="AK208" s="9" t="s">
        <v>1153</v>
      </c>
    </row>
    <row r="209" spans="4:37" ht="15" customHeight="1" x14ac:dyDescent="0.2">
      <c r="H209" s="9" t="s">
        <v>1154</v>
      </c>
      <c r="I209" s="9" t="s">
        <v>1155</v>
      </c>
      <c r="J209" s="9" t="s">
        <v>1156</v>
      </c>
      <c r="K209" s="9" t="s">
        <v>150</v>
      </c>
      <c r="L209" s="9" t="s">
        <v>1157</v>
      </c>
      <c r="M209" s="9" t="s">
        <v>1158</v>
      </c>
      <c r="N209" s="9" t="s">
        <v>1159</v>
      </c>
      <c r="O209" s="9" t="s">
        <v>76</v>
      </c>
      <c r="P209" s="9" t="s">
        <v>1160</v>
      </c>
      <c r="Q209" s="9" t="s">
        <v>1161</v>
      </c>
      <c r="R209" s="9" t="s">
        <v>1162</v>
      </c>
      <c r="S209" s="9" t="s">
        <v>1163</v>
      </c>
      <c r="T209" s="9" t="s">
        <v>1164</v>
      </c>
      <c r="U209" s="9" t="s">
        <v>1165</v>
      </c>
      <c r="V209" s="9" t="s">
        <v>1166</v>
      </c>
      <c r="W209" s="9" t="s">
        <v>1167</v>
      </c>
      <c r="X209" s="9" t="s">
        <v>136</v>
      </c>
      <c r="Y209" s="9" t="s">
        <v>1148</v>
      </c>
      <c r="Z209" s="9" t="s">
        <v>1150</v>
      </c>
      <c r="AA209" s="9" t="s">
        <v>1168</v>
      </c>
      <c r="AB209" s="9" t="s">
        <v>1169</v>
      </c>
      <c r="AC209" s="9" t="s">
        <v>1170</v>
      </c>
      <c r="AD209" s="9" t="s">
        <v>1171</v>
      </c>
      <c r="AE209" s="9" t="s">
        <v>1172</v>
      </c>
      <c r="AF209" s="9" t="s">
        <v>1155</v>
      </c>
      <c r="AG209" s="9" t="s">
        <v>1173</v>
      </c>
      <c r="AH209" s="9" t="s">
        <v>76</v>
      </c>
      <c r="AI209" s="9" t="s">
        <v>104</v>
      </c>
      <c r="AJ209" s="9" t="s">
        <v>1174</v>
      </c>
      <c r="AK209" s="9" t="s">
        <v>1175</v>
      </c>
    </row>
    <row r="210" spans="4:37" ht="15" customHeight="1" x14ac:dyDescent="0.2">
      <c r="H210" s="9" t="s">
        <v>1176</v>
      </c>
      <c r="I210" s="9" t="s">
        <v>1177</v>
      </c>
      <c r="J210" s="9" t="s">
        <v>1178</v>
      </c>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9"/>
    </row>
    <row r="212" spans="4:37" ht="15" customHeight="1" x14ac:dyDescent="0.2">
      <c r="D212" s="1" t="s">
        <v>482</v>
      </c>
      <c r="F212" s="1" t="s">
        <v>483</v>
      </c>
      <c r="G212" s="1" t="s">
        <v>484</v>
      </c>
      <c r="H212" s="1" t="s">
        <v>295</v>
      </c>
      <c r="I212" s="1" t="s">
        <v>245</v>
      </c>
      <c r="J212" s="1" t="s">
        <v>483</v>
      </c>
      <c r="K212" s="1" t="s">
        <v>485</v>
      </c>
      <c r="L212" s="1" t="s">
        <v>295</v>
      </c>
      <c r="M212" s="1" t="s">
        <v>374</v>
      </c>
    </row>
    <row r="213" spans="4:37" ht="15" customHeight="1" x14ac:dyDescent="0.2">
      <c r="F213" s="270" t="s">
        <v>486</v>
      </c>
      <c r="G213" s="270"/>
      <c r="H213" s="270"/>
      <c r="I213" s="270"/>
      <c r="J213" s="270"/>
      <c r="K213" s="270"/>
      <c r="L213" s="270"/>
      <c r="M213" s="270"/>
      <c r="N213" s="270"/>
      <c r="O213" s="270"/>
      <c r="P213" s="270"/>
      <c r="Q213" s="270"/>
      <c r="R213" s="270"/>
      <c r="S213" s="270"/>
      <c r="T213" s="270"/>
      <c r="U213" s="285" t="s">
        <v>499</v>
      </c>
      <c r="V213" s="272"/>
      <c r="W213" s="272"/>
      <c r="X213" s="272"/>
      <c r="Y213" s="515"/>
      <c r="Z213" s="285" t="s">
        <v>487</v>
      </c>
      <c r="AA213" s="272"/>
      <c r="AB213" s="272"/>
      <c r="AC213" s="272"/>
      <c r="AD213" s="272"/>
      <c r="AE213" s="272"/>
      <c r="AF213" s="272"/>
      <c r="AG213" s="272"/>
      <c r="AH213" s="272"/>
      <c r="AI213" s="272"/>
      <c r="AJ213" s="272"/>
      <c r="AK213" s="515"/>
    </row>
    <row r="214" spans="4:37" ht="15" customHeight="1" x14ac:dyDescent="0.2">
      <c r="F214" s="471" t="s">
        <v>491</v>
      </c>
      <c r="G214" s="471"/>
      <c r="H214" s="471"/>
      <c r="I214" s="471"/>
      <c r="J214" s="471"/>
      <c r="K214" s="471"/>
      <c r="L214" s="471"/>
      <c r="M214" s="471"/>
      <c r="N214" s="471"/>
      <c r="O214" s="471"/>
      <c r="P214" s="471"/>
      <c r="Q214" s="471"/>
      <c r="R214" s="471"/>
      <c r="S214" s="471"/>
      <c r="T214" s="471"/>
      <c r="U214" s="319">
        <v>4</v>
      </c>
      <c r="V214" s="320"/>
      <c r="W214" s="320"/>
      <c r="X214" s="95" t="s">
        <v>430</v>
      </c>
      <c r="Y214" s="110"/>
      <c r="Z214" s="255" t="s">
        <v>1005</v>
      </c>
      <c r="AA214" s="256"/>
      <c r="AB214" s="256"/>
      <c r="AC214" s="256"/>
      <c r="AD214" s="256"/>
      <c r="AE214" s="256"/>
      <c r="AF214" s="256"/>
      <c r="AG214" s="256"/>
      <c r="AH214" s="256"/>
      <c r="AI214" s="256"/>
      <c r="AJ214" s="256"/>
      <c r="AK214" s="257"/>
    </row>
    <row r="215" spans="4:37" ht="15" customHeight="1" x14ac:dyDescent="0.2">
      <c r="F215" s="471" t="s">
        <v>492</v>
      </c>
      <c r="G215" s="471"/>
      <c r="H215" s="471"/>
      <c r="I215" s="471"/>
      <c r="J215" s="471"/>
      <c r="K215" s="471"/>
      <c r="L215" s="471"/>
      <c r="M215" s="471"/>
      <c r="N215" s="471"/>
      <c r="O215" s="471"/>
      <c r="P215" s="471"/>
      <c r="Q215" s="471"/>
      <c r="R215" s="471"/>
      <c r="S215" s="471"/>
      <c r="T215" s="471"/>
      <c r="U215" s="319">
        <v>1</v>
      </c>
      <c r="V215" s="320"/>
      <c r="W215" s="320"/>
      <c r="X215" s="95" t="s">
        <v>430</v>
      </c>
      <c r="Y215" s="110"/>
      <c r="Z215" s="255"/>
      <c r="AA215" s="256"/>
      <c r="AB215" s="256"/>
      <c r="AC215" s="256"/>
      <c r="AD215" s="256"/>
      <c r="AE215" s="256"/>
      <c r="AF215" s="256"/>
      <c r="AG215" s="256"/>
      <c r="AH215" s="256"/>
      <c r="AI215" s="256"/>
      <c r="AJ215" s="256"/>
      <c r="AK215" s="257"/>
    </row>
    <row r="216" spans="4:37" ht="15" customHeight="1" x14ac:dyDescent="0.2">
      <c r="F216" s="471" t="s">
        <v>493</v>
      </c>
      <c r="G216" s="471"/>
      <c r="H216" s="471"/>
      <c r="I216" s="471"/>
      <c r="J216" s="471"/>
      <c r="K216" s="471"/>
      <c r="L216" s="471"/>
      <c r="M216" s="471"/>
      <c r="N216" s="471"/>
      <c r="O216" s="471"/>
      <c r="P216" s="471"/>
      <c r="Q216" s="471"/>
      <c r="R216" s="471"/>
      <c r="S216" s="471"/>
      <c r="T216" s="471"/>
      <c r="U216" s="319">
        <v>1</v>
      </c>
      <c r="V216" s="320"/>
      <c r="W216" s="320"/>
      <c r="X216" s="95" t="s">
        <v>430</v>
      </c>
      <c r="Y216" s="110"/>
      <c r="Z216" s="255"/>
      <c r="AA216" s="256"/>
      <c r="AB216" s="256"/>
      <c r="AC216" s="256"/>
      <c r="AD216" s="256"/>
      <c r="AE216" s="256"/>
      <c r="AF216" s="256"/>
      <c r="AG216" s="256"/>
      <c r="AH216" s="256"/>
      <c r="AI216" s="256"/>
      <c r="AJ216" s="256"/>
      <c r="AK216" s="257"/>
    </row>
    <row r="217" spans="4:37" ht="15" customHeight="1" x14ac:dyDescent="0.2">
      <c r="F217" s="471" t="s">
        <v>494</v>
      </c>
      <c r="G217" s="471"/>
      <c r="H217" s="471"/>
      <c r="I217" s="471"/>
      <c r="J217" s="471"/>
      <c r="K217" s="471"/>
      <c r="L217" s="471"/>
      <c r="M217" s="471"/>
      <c r="N217" s="471"/>
      <c r="O217" s="471"/>
      <c r="P217" s="471"/>
      <c r="Q217" s="471"/>
      <c r="R217" s="471"/>
      <c r="S217" s="471"/>
      <c r="T217" s="471"/>
      <c r="U217" s="319">
        <v>2</v>
      </c>
      <c r="V217" s="320"/>
      <c r="W217" s="320"/>
      <c r="X217" s="95" t="s">
        <v>430</v>
      </c>
      <c r="Y217" s="110"/>
      <c r="Z217" s="255"/>
      <c r="AA217" s="256"/>
      <c r="AB217" s="256"/>
      <c r="AC217" s="256"/>
      <c r="AD217" s="256"/>
      <c r="AE217" s="256"/>
      <c r="AF217" s="256"/>
      <c r="AG217" s="256"/>
      <c r="AH217" s="256"/>
      <c r="AI217" s="256"/>
      <c r="AJ217" s="256"/>
      <c r="AK217" s="257"/>
    </row>
    <row r="218" spans="4:37" ht="15" customHeight="1" x14ac:dyDescent="0.2">
      <c r="F218" s="471" t="s">
        <v>495</v>
      </c>
      <c r="G218" s="471"/>
      <c r="H218" s="471"/>
      <c r="I218" s="471"/>
      <c r="J218" s="471"/>
      <c r="K218" s="471"/>
      <c r="L218" s="471"/>
      <c r="M218" s="471"/>
      <c r="N218" s="471"/>
      <c r="O218" s="471"/>
      <c r="P218" s="471"/>
      <c r="Q218" s="471"/>
      <c r="R218" s="471"/>
      <c r="S218" s="471"/>
      <c r="T218" s="471"/>
      <c r="U218" s="319">
        <v>2</v>
      </c>
      <c r="V218" s="320"/>
      <c r="W218" s="320"/>
      <c r="X218" s="95" t="s">
        <v>430</v>
      </c>
      <c r="Y218" s="110"/>
      <c r="Z218" s="255"/>
      <c r="AA218" s="256"/>
      <c r="AB218" s="256"/>
      <c r="AC218" s="256"/>
      <c r="AD218" s="256"/>
      <c r="AE218" s="256"/>
      <c r="AF218" s="256"/>
      <c r="AG218" s="256"/>
      <c r="AH218" s="256"/>
      <c r="AI218" s="256"/>
      <c r="AJ218" s="256"/>
      <c r="AK218" s="257"/>
    </row>
    <row r="219" spans="4:37" ht="15" customHeight="1" x14ac:dyDescent="0.2">
      <c r="F219" s="471" t="s">
        <v>496</v>
      </c>
      <c r="G219" s="471"/>
      <c r="H219" s="471"/>
      <c r="I219" s="471"/>
      <c r="J219" s="471"/>
      <c r="K219" s="471"/>
      <c r="L219" s="471"/>
      <c r="M219" s="471"/>
      <c r="N219" s="471"/>
      <c r="O219" s="471"/>
      <c r="P219" s="471"/>
      <c r="Q219" s="471"/>
      <c r="R219" s="471"/>
      <c r="S219" s="471"/>
      <c r="T219" s="471"/>
      <c r="U219" s="319"/>
      <c r="V219" s="320"/>
      <c r="W219" s="320"/>
      <c r="X219" s="95" t="s">
        <v>430</v>
      </c>
      <c r="Y219" s="110"/>
      <c r="Z219" s="255"/>
      <c r="AA219" s="256"/>
      <c r="AB219" s="256"/>
      <c r="AC219" s="256"/>
      <c r="AD219" s="256"/>
      <c r="AE219" s="256"/>
      <c r="AF219" s="256"/>
      <c r="AG219" s="256"/>
      <c r="AH219" s="256"/>
      <c r="AI219" s="256"/>
      <c r="AJ219" s="256"/>
      <c r="AK219" s="257"/>
    </row>
    <row r="220" spans="4:37" ht="15" customHeight="1" x14ac:dyDescent="0.2">
      <c r="F220" s="471" t="s">
        <v>497</v>
      </c>
      <c r="G220" s="471"/>
      <c r="H220" s="471"/>
      <c r="I220" s="471"/>
      <c r="J220" s="471"/>
      <c r="K220" s="471"/>
      <c r="L220" s="471"/>
      <c r="M220" s="471"/>
      <c r="N220" s="471"/>
      <c r="O220" s="471"/>
      <c r="P220" s="471"/>
      <c r="Q220" s="471"/>
      <c r="R220" s="471"/>
      <c r="S220" s="471"/>
      <c r="T220" s="471"/>
      <c r="U220" s="319"/>
      <c r="V220" s="320"/>
      <c r="W220" s="320"/>
      <c r="X220" s="95" t="s">
        <v>430</v>
      </c>
      <c r="Y220" s="110"/>
      <c r="Z220" s="255"/>
      <c r="AA220" s="256"/>
      <c r="AB220" s="256"/>
      <c r="AC220" s="256"/>
      <c r="AD220" s="256"/>
      <c r="AE220" s="256"/>
      <c r="AF220" s="256"/>
      <c r="AG220" s="256"/>
      <c r="AH220" s="256"/>
      <c r="AI220" s="256"/>
      <c r="AJ220" s="256"/>
      <c r="AK220" s="257"/>
    </row>
    <row r="221" spans="4:37" ht="15" customHeight="1" x14ac:dyDescent="0.2">
      <c r="F221" s="471" t="s">
        <v>498</v>
      </c>
      <c r="G221" s="471"/>
      <c r="H221" s="471"/>
      <c r="I221" s="471"/>
      <c r="J221" s="471"/>
      <c r="K221" s="471"/>
      <c r="L221" s="471"/>
      <c r="M221" s="471"/>
      <c r="N221" s="471"/>
      <c r="O221" s="471"/>
      <c r="P221" s="471"/>
      <c r="Q221" s="471"/>
      <c r="R221" s="471"/>
      <c r="S221" s="471"/>
      <c r="T221" s="471"/>
      <c r="U221" s="319"/>
      <c r="V221" s="320"/>
      <c r="W221" s="320"/>
      <c r="X221" s="95" t="s">
        <v>430</v>
      </c>
      <c r="Y221" s="110"/>
      <c r="Z221" s="255"/>
      <c r="AA221" s="256"/>
      <c r="AB221" s="256"/>
      <c r="AC221" s="256"/>
      <c r="AD221" s="256"/>
      <c r="AE221" s="256"/>
      <c r="AF221" s="256"/>
      <c r="AG221" s="256"/>
      <c r="AH221" s="256"/>
      <c r="AI221" s="256"/>
      <c r="AJ221" s="256"/>
      <c r="AK221" s="257"/>
    </row>
    <row r="222" spans="4:37" ht="15" customHeight="1" x14ac:dyDescent="0.2">
      <c r="F222" s="472" t="s">
        <v>1001</v>
      </c>
      <c r="G222" s="473"/>
      <c r="H222" s="473"/>
      <c r="I222" s="473"/>
      <c r="J222" s="473"/>
      <c r="K222" s="473"/>
      <c r="L222" s="473"/>
      <c r="M222" s="473"/>
      <c r="N222" s="473"/>
      <c r="O222" s="473"/>
      <c r="P222" s="473"/>
      <c r="Q222" s="473"/>
      <c r="R222" s="473"/>
      <c r="S222" s="473"/>
      <c r="T222" s="474"/>
      <c r="U222" s="319"/>
      <c r="V222" s="320"/>
      <c r="W222" s="320"/>
      <c r="X222" s="95" t="s">
        <v>430</v>
      </c>
      <c r="Y222" s="46"/>
      <c r="Z222" s="255"/>
      <c r="AA222" s="256"/>
      <c r="AB222" s="256"/>
      <c r="AC222" s="256"/>
      <c r="AD222" s="256"/>
      <c r="AE222" s="256"/>
      <c r="AF222" s="256"/>
      <c r="AG222" s="256"/>
      <c r="AH222" s="256"/>
      <c r="AI222" s="256"/>
      <c r="AJ222" s="256"/>
      <c r="AK222" s="257"/>
    </row>
    <row r="223" spans="4:37" ht="15" customHeight="1" x14ac:dyDescent="0.2">
      <c r="F223" s="502" t="s">
        <v>969</v>
      </c>
      <c r="G223" s="502"/>
      <c r="H223" s="502"/>
      <c r="I223" s="502"/>
      <c r="J223" s="502"/>
      <c r="K223" s="502"/>
      <c r="L223" s="502"/>
      <c r="M223" s="502"/>
      <c r="N223" s="502"/>
      <c r="O223" s="502"/>
      <c r="P223" s="502"/>
      <c r="Q223" s="502"/>
      <c r="R223" s="502"/>
      <c r="S223" s="502"/>
      <c r="T223" s="502"/>
      <c r="U223" s="319">
        <v>2</v>
      </c>
      <c r="V223" s="320"/>
      <c r="W223" s="320"/>
      <c r="X223" s="95" t="s">
        <v>430</v>
      </c>
      <c r="Y223" s="46"/>
      <c r="Z223" s="255"/>
      <c r="AA223" s="256"/>
      <c r="AB223" s="256"/>
      <c r="AC223" s="256"/>
      <c r="AD223" s="256"/>
      <c r="AE223" s="256"/>
      <c r="AF223" s="256"/>
      <c r="AG223" s="256"/>
      <c r="AH223" s="256"/>
      <c r="AI223" s="256"/>
      <c r="AJ223" s="256"/>
      <c r="AK223" s="257"/>
    </row>
    <row r="224" spans="4:37" ht="15" customHeight="1" x14ac:dyDescent="0.2">
      <c r="F224" s="502"/>
      <c r="G224" s="502"/>
      <c r="H224" s="502"/>
      <c r="I224" s="502"/>
      <c r="J224" s="502"/>
      <c r="K224" s="502"/>
      <c r="L224" s="502"/>
      <c r="M224" s="502"/>
      <c r="N224" s="502"/>
      <c r="O224" s="502"/>
      <c r="P224" s="502"/>
      <c r="Q224" s="502"/>
      <c r="R224" s="502"/>
      <c r="S224" s="502"/>
      <c r="T224" s="502"/>
      <c r="U224" s="319"/>
      <c r="V224" s="320"/>
      <c r="W224" s="320"/>
      <c r="X224" s="95" t="s">
        <v>430</v>
      </c>
      <c r="Y224" s="110"/>
      <c r="Z224" s="255"/>
      <c r="AA224" s="256"/>
      <c r="AB224" s="256"/>
      <c r="AC224" s="256"/>
      <c r="AD224" s="256"/>
      <c r="AE224" s="256"/>
      <c r="AF224" s="256"/>
      <c r="AG224" s="256"/>
      <c r="AH224" s="256"/>
      <c r="AI224" s="256"/>
      <c r="AJ224" s="256"/>
      <c r="AK224" s="257"/>
    </row>
    <row r="225" spans="6:38" ht="15" customHeight="1" x14ac:dyDescent="0.2">
      <c r="F225" s="502"/>
      <c r="G225" s="502"/>
      <c r="H225" s="502"/>
      <c r="I225" s="502"/>
      <c r="J225" s="502"/>
      <c r="K225" s="502"/>
      <c r="L225" s="502"/>
      <c r="M225" s="502"/>
      <c r="N225" s="502"/>
      <c r="O225" s="502"/>
      <c r="P225" s="502"/>
      <c r="Q225" s="502"/>
      <c r="R225" s="502"/>
      <c r="S225" s="502"/>
      <c r="T225" s="502"/>
      <c r="U225" s="319"/>
      <c r="V225" s="320"/>
      <c r="W225" s="320"/>
      <c r="X225" s="95" t="s">
        <v>430</v>
      </c>
      <c r="Y225" s="110"/>
      <c r="Z225" s="255"/>
      <c r="AA225" s="256"/>
      <c r="AB225" s="256"/>
      <c r="AC225" s="256"/>
      <c r="AD225" s="256"/>
      <c r="AE225" s="256"/>
      <c r="AF225" s="256"/>
      <c r="AG225" s="256"/>
      <c r="AH225" s="256"/>
      <c r="AI225" s="256"/>
      <c r="AJ225" s="256"/>
      <c r="AK225" s="257"/>
    </row>
    <row r="226" spans="6:38" ht="15" customHeight="1" x14ac:dyDescent="0.2">
      <c r="F226" s="502"/>
      <c r="G226" s="502"/>
      <c r="H226" s="502"/>
      <c r="I226" s="502"/>
      <c r="J226" s="502"/>
      <c r="K226" s="502"/>
      <c r="L226" s="502"/>
      <c r="M226" s="502"/>
      <c r="N226" s="502"/>
      <c r="O226" s="502"/>
      <c r="P226" s="502"/>
      <c r="Q226" s="502"/>
      <c r="R226" s="502"/>
      <c r="S226" s="502"/>
      <c r="T226" s="502"/>
      <c r="U226" s="319"/>
      <c r="V226" s="320"/>
      <c r="W226" s="320"/>
      <c r="X226" s="95" t="s">
        <v>430</v>
      </c>
      <c r="Y226" s="110"/>
      <c r="Z226" s="255"/>
      <c r="AA226" s="256"/>
      <c r="AB226" s="256"/>
      <c r="AC226" s="256"/>
      <c r="AD226" s="256"/>
      <c r="AE226" s="256"/>
      <c r="AF226" s="256"/>
      <c r="AG226" s="256"/>
      <c r="AH226" s="256"/>
      <c r="AI226" s="256"/>
      <c r="AJ226" s="256"/>
      <c r="AK226" s="257"/>
    </row>
    <row r="227" spans="6:38" ht="15" customHeight="1" x14ac:dyDescent="0.2">
      <c r="F227" s="285" t="s">
        <v>490</v>
      </c>
      <c r="G227" s="286"/>
      <c r="H227" s="286"/>
      <c r="I227" s="286"/>
      <c r="J227" s="286"/>
      <c r="K227" s="286"/>
      <c r="L227" s="286"/>
      <c r="M227" s="286"/>
      <c r="N227" s="286"/>
      <c r="O227" s="286"/>
      <c r="P227" s="286"/>
      <c r="Q227" s="286"/>
      <c r="R227" s="286"/>
      <c r="S227" s="286"/>
      <c r="T227" s="287"/>
      <c r="U227" s="503">
        <f>IF(SUM(U214:W226)=0,"",SUM(U214:W226))</f>
        <v>12</v>
      </c>
      <c r="V227" s="504"/>
      <c r="W227" s="504"/>
      <c r="X227" s="95" t="s">
        <v>430</v>
      </c>
      <c r="Y227" s="110"/>
      <c r="Z227" s="285"/>
      <c r="AA227" s="286"/>
      <c r="AB227" s="286"/>
      <c r="AC227" s="286"/>
      <c r="AD227" s="286"/>
      <c r="AE227" s="286"/>
      <c r="AF227" s="286"/>
      <c r="AG227" s="286"/>
      <c r="AH227" s="286"/>
      <c r="AI227" s="286"/>
      <c r="AJ227" s="286"/>
      <c r="AK227" s="287"/>
    </row>
    <row r="228" spans="6:38" ht="15" customHeight="1" x14ac:dyDescent="0.2">
      <c r="F228" s="1" t="s">
        <v>67</v>
      </c>
      <c r="G228" s="1" t="s">
        <v>76</v>
      </c>
      <c r="H228" s="1" t="s">
        <v>104</v>
      </c>
      <c r="I228" s="1" t="s">
        <v>44</v>
      </c>
      <c r="J228" s="1" t="s">
        <v>105</v>
      </c>
      <c r="K228" s="1" t="s">
        <v>68</v>
      </c>
    </row>
    <row r="229" spans="6:38" s="9" customFormat="1" ht="15" customHeight="1" x14ac:dyDescent="0.2">
      <c r="G229" s="9" t="s">
        <v>214</v>
      </c>
      <c r="I229" s="9" t="s">
        <v>445</v>
      </c>
      <c r="J229" s="9" t="s">
        <v>500</v>
      </c>
      <c r="K229" s="9" t="s">
        <v>230</v>
      </c>
      <c r="L229" s="9" t="s">
        <v>234</v>
      </c>
      <c r="M229" s="9" t="s">
        <v>270</v>
      </c>
      <c r="N229" s="9" t="s">
        <v>269</v>
      </c>
      <c r="O229" s="9" t="s">
        <v>573</v>
      </c>
      <c r="P229" s="9" t="s">
        <v>574</v>
      </c>
      <c r="Q229" s="9" t="s">
        <v>296</v>
      </c>
      <c r="R229" s="9" t="s">
        <v>641</v>
      </c>
      <c r="S229" s="9" t="s">
        <v>642</v>
      </c>
      <c r="T229" s="9" t="s">
        <v>625</v>
      </c>
      <c r="U229" s="9" t="s">
        <v>637</v>
      </c>
      <c r="V229" s="9" t="s">
        <v>602</v>
      </c>
      <c r="W229" s="9" t="s">
        <v>643</v>
      </c>
      <c r="X229" s="9" t="s">
        <v>627</v>
      </c>
      <c r="Y229" s="9" t="s">
        <v>501</v>
      </c>
      <c r="Z229" s="9" t="s">
        <v>627</v>
      </c>
      <c r="AA229" s="9" t="s">
        <v>272</v>
      </c>
      <c r="AB229" s="9" t="s">
        <v>223</v>
      </c>
      <c r="AC229" s="9" t="s">
        <v>224</v>
      </c>
      <c r="AD229" s="9" t="s">
        <v>383</v>
      </c>
      <c r="AE229" s="9" t="s">
        <v>224</v>
      </c>
      <c r="AF229" s="9" t="s">
        <v>502</v>
      </c>
      <c r="AG229" s="9" t="s">
        <v>273</v>
      </c>
      <c r="AH229" s="9" t="s">
        <v>296</v>
      </c>
      <c r="AI229" s="9" t="s">
        <v>641</v>
      </c>
      <c r="AJ229" s="9" t="s">
        <v>642</v>
      </c>
      <c r="AK229" s="9" t="s">
        <v>625</v>
      </c>
    </row>
    <row r="230" spans="6:38" s="9" customFormat="1" ht="15" customHeight="1" x14ac:dyDescent="0.2">
      <c r="H230" s="9" t="s">
        <v>637</v>
      </c>
      <c r="I230" s="9" t="s">
        <v>602</v>
      </c>
      <c r="J230" s="9" t="s">
        <v>600</v>
      </c>
      <c r="K230" s="9" t="s">
        <v>627</v>
      </c>
      <c r="L230" s="9" t="s">
        <v>644</v>
      </c>
      <c r="M230" s="9" t="s">
        <v>627</v>
      </c>
      <c r="N230" s="9" t="s">
        <v>272</v>
      </c>
      <c r="O230" s="9" t="s">
        <v>294</v>
      </c>
      <c r="P230" s="9" t="s">
        <v>299</v>
      </c>
      <c r="Q230" s="9" t="s">
        <v>292</v>
      </c>
      <c r="R230" s="9" t="s">
        <v>293</v>
      </c>
      <c r="S230" s="9" t="s">
        <v>503</v>
      </c>
      <c r="T230" s="9" t="s">
        <v>504</v>
      </c>
      <c r="U230" s="9" t="s">
        <v>295</v>
      </c>
      <c r="V230" s="9" t="s">
        <v>273</v>
      </c>
      <c r="W230" s="9" t="s">
        <v>296</v>
      </c>
      <c r="X230" s="9" t="s">
        <v>641</v>
      </c>
      <c r="Y230" s="9" t="s">
        <v>642</v>
      </c>
      <c r="Z230" s="9" t="s">
        <v>625</v>
      </c>
      <c r="AA230" s="9" t="s">
        <v>637</v>
      </c>
      <c r="AB230" s="9" t="s">
        <v>602</v>
      </c>
      <c r="AC230" s="9" t="s">
        <v>645</v>
      </c>
      <c r="AD230" s="9" t="s">
        <v>646</v>
      </c>
      <c r="AE230" s="9" t="s">
        <v>627</v>
      </c>
      <c r="AF230" s="9" t="s">
        <v>647</v>
      </c>
      <c r="AG230" s="9" t="s">
        <v>648</v>
      </c>
      <c r="AH230" s="9" t="s">
        <v>627</v>
      </c>
      <c r="AI230" s="9" t="s">
        <v>272</v>
      </c>
      <c r="AJ230" s="9" t="s">
        <v>505</v>
      </c>
      <c r="AK230" s="9" t="s">
        <v>506</v>
      </c>
    </row>
    <row r="231" spans="6:38" s="9" customFormat="1" ht="15" customHeight="1" x14ac:dyDescent="0.2">
      <c r="H231" s="9" t="s">
        <v>294</v>
      </c>
      <c r="I231" s="9" t="s">
        <v>299</v>
      </c>
      <c r="J231" s="9" t="s">
        <v>292</v>
      </c>
      <c r="K231" s="9" t="s">
        <v>293</v>
      </c>
      <c r="L231" s="9" t="s">
        <v>503</v>
      </c>
      <c r="M231" s="9" t="s">
        <v>504</v>
      </c>
      <c r="N231" s="9" t="s">
        <v>295</v>
      </c>
      <c r="O231" s="9" t="s">
        <v>273</v>
      </c>
      <c r="P231" s="9" t="s">
        <v>296</v>
      </c>
      <c r="Q231" s="9" t="s">
        <v>507</v>
      </c>
      <c r="R231" s="9" t="s">
        <v>223</v>
      </c>
      <c r="S231" s="9" t="s">
        <v>383</v>
      </c>
      <c r="T231" s="9" t="s">
        <v>224</v>
      </c>
      <c r="U231" s="9" t="s">
        <v>386</v>
      </c>
      <c r="V231" s="9" t="s">
        <v>508</v>
      </c>
      <c r="W231" s="9" t="s">
        <v>388</v>
      </c>
      <c r="X231" s="9" t="s">
        <v>482</v>
      </c>
      <c r="Y231" s="9" t="s">
        <v>649</v>
      </c>
      <c r="Z231" s="9" t="s">
        <v>625</v>
      </c>
      <c r="AA231" s="9" t="s">
        <v>627</v>
      </c>
      <c r="AB231" s="9" t="s">
        <v>639</v>
      </c>
      <c r="AC231" s="9" t="s">
        <v>627</v>
      </c>
      <c r="AD231" s="9" t="s">
        <v>296</v>
      </c>
      <c r="AE231" s="9" t="s">
        <v>507</v>
      </c>
      <c r="AF231" s="9" t="s">
        <v>223</v>
      </c>
      <c r="AG231" s="9" t="s">
        <v>399</v>
      </c>
      <c r="AH231" s="9" t="s">
        <v>224</v>
      </c>
      <c r="AI231" s="9" t="s">
        <v>650</v>
      </c>
      <c r="AJ231" s="9" t="s">
        <v>651</v>
      </c>
      <c r="AK231" s="9" t="s">
        <v>630</v>
      </c>
    </row>
    <row r="232" spans="6:38" s="9" customFormat="1" ht="15" customHeight="1" x14ac:dyDescent="0.2">
      <c r="H232" s="9" t="s">
        <v>652</v>
      </c>
      <c r="I232" s="9" t="s">
        <v>627</v>
      </c>
      <c r="J232" s="9" t="s">
        <v>296</v>
      </c>
      <c r="K232" s="9" t="s">
        <v>483</v>
      </c>
      <c r="L232" s="9" t="s">
        <v>484</v>
      </c>
      <c r="M232" s="9" t="s">
        <v>502</v>
      </c>
      <c r="N232" s="9" t="s">
        <v>296</v>
      </c>
      <c r="O232" s="9" t="s">
        <v>483</v>
      </c>
      <c r="P232" s="9" t="s">
        <v>485</v>
      </c>
      <c r="Q232" s="9" t="s">
        <v>502</v>
      </c>
      <c r="R232" s="9" t="s">
        <v>296</v>
      </c>
      <c r="S232" s="9" t="s">
        <v>223</v>
      </c>
      <c r="T232" s="9" t="s">
        <v>224</v>
      </c>
      <c r="U232" s="9" t="s">
        <v>483</v>
      </c>
      <c r="V232" s="9" t="s">
        <v>502</v>
      </c>
      <c r="W232" s="9" t="s">
        <v>296</v>
      </c>
      <c r="X232" s="9" t="s">
        <v>305</v>
      </c>
      <c r="Y232" s="9" t="s">
        <v>234</v>
      </c>
      <c r="Z232" s="9" t="s">
        <v>306</v>
      </c>
      <c r="AA232" s="9" t="s">
        <v>234</v>
      </c>
      <c r="AB232" s="9" t="s">
        <v>270</v>
      </c>
      <c r="AC232" s="9" t="s">
        <v>269</v>
      </c>
      <c r="AD232" s="9" t="s">
        <v>217</v>
      </c>
      <c r="AE232" s="9" t="s">
        <v>241</v>
      </c>
      <c r="AF232" s="9" t="s">
        <v>278</v>
      </c>
      <c r="AG232" s="9" t="s">
        <v>218</v>
      </c>
      <c r="AH232" s="9" t="s">
        <v>219</v>
      </c>
      <c r="AI232" s="9" t="s">
        <v>220</v>
      </c>
      <c r="AJ232" s="9" t="s">
        <v>221</v>
      </c>
      <c r="AK232" s="9" t="s">
        <v>222</v>
      </c>
    </row>
    <row r="233" spans="6:38" s="9" customFormat="1" ht="15" customHeight="1" x14ac:dyDescent="0.2">
      <c r="H233" s="9" t="s">
        <v>325</v>
      </c>
      <c r="J233" s="9" t="s">
        <v>641</v>
      </c>
      <c r="K233" s="9" t="s">
        <v>642</v>
      </c>
      <c r="L233" s="9" t="s">
        <v>625</v>
      </c>
      <c r="M233" s="9" t="s">
        <v>637</v>
      </c>
      <c r="N233" s="9" t="s">
        <v>602</v>
      </c>
      <c r="O233" s="9" t="s">
        <v>643</v>
      </c>
      <c r="P233" s="9" t="s">
        <v>627</v>
      </c>
      <c r="Q233" s="9" t="s">
        <v>501</v>
      </c>
      <c r="R233" s="9" t="s">
        <v>627</v>
      </c>
      <c r="S233" s="9" t="s">
        <v>272</v>
      </c>
      <c r="T233" s="9" t="s">
        <v>223</v>
      </c>
      <c r="U233" s="9" t="s">
        <v>224</v>
      </c>
      <c r="V233" s="9" t="s">
        <v>383</v>
      </c>
      <c r="W233" s="9" t="s">
        <v>224</v>
      </c>
      <c r="X233" s="9" t="s">
        <v>502</v>
      </c>
      <c r="Y233" s="9" t="s">
        <v>273</v>
      </c>
      <c r="Z233" s="9" t="s">
        <v>296</v>
      </c>
      <c r="AA233" s="9" t="s">
        <v>641</v>
      </c>
      <c r="AB233" s="9" t="s">
        <v>642</v>
      </c>
      <c r="AC233" s="9" t="s">
        <v>625</v>
      </c>
      <c r="AD233" s="9" t="s">
        <v>637</v>
      </c>
      <c r="AE233" s="9" t="s">
        <v>602</v>
      </c>
      <c r="AF233" s="9" t="s">
        <v>600</v>
      </c>
      <c r="AG233" s="9" t="s">
        <v>627</v>
      </c>
      <c r="AH233" s="9" t="s">
        <v>644</v>
      </c>
      <c r="AI233" s="9" t="s">
        <v>627</v>
      </c>
      <c r="AJ233" s="9" t="s">
        <v>272</v>
      </c>
      <c r="AK233" s="9" t="s">
        <v>294</v>
      </c>
    </row>
    <row r="234" spans="6:38" s="9" customFormat="1" ht="15" customHeight="1" x14ac:dyDescent="0.2">
      <c r="I234" s="9" t="s">
        <v>299</v>
      </c>
      <c r="J234" s="9" t="s">
        <v>292</v>
      </c>
      <c r="K234" s="9" t="s">
        <v>293</v>
      </c>
      <c r="L234" s="9" t="s">
        <v>503</v>
      </c>
      <c r="M234" s="9" t="s">
        <v>504</v>
      </c>
      <c r="N234" s="9" t="s">
        <v>295</v>
      </c>
      <c r="O234" s="9" t="s">
        <v>273</v>
      </c>
      <c r="P234" s="9" t="s">
        <v>296</v>
      </c>
      <c r="Q234" s="9" t="s">
        <v>641</v>
      </c>
      <c r="R234" s="9" t="s">
        <v>642</v>
      </c>
      <c r="S234" s="9" t="s">
        <v>625</v>
      </c>
      <c r="T234" s="9" t="s">
        <v>637</v>
      </c>
      <c r="U234" s="9" t="s">
        <v>602</v>
      </c>
      <c r="V234" s="9" t="s">
        <v>645</v>
      </c>
      <c r="W234" s="9" t="s">
        <v>646</v>
      </c>
      <c r="X234" s="9" t="s">
        <v>627</v>
      </c>
      <c r="Y234" s="9" t="s">
        <v>647</v>
      </c>
      <c r="Z234" s="9" t="s">
        <v>648</v>
      </c>
      <c r="AA234" s="9" t="s">
        <v>627</v>
      </c>
      <c r="AB234" s="9" t="s">
        <v>272</v>
      </c>
      <c r="AC234" s="9" t="s">
        <v>505</v>
      </c>
      <c r="AD234" s="9" t="s">
        <v>506</v>
      </c>
      <c r="AE234" s="9" t="s">
        <v>294</v>
      </c>
      <c r="AF234" s="9" t="s">
        <v>299</v>
      </c>
      <c r="AG234" s="9" t="s">
        <v>292</v>
      </c>
      <c r="AH234" s="9" t="s">
        <v>293</v>
      </c>
      <c r="AI234" s="9" t="s">
        <v>503</v>
      </c>
      <c r="AJ234" s="9" t="s">
        <v>504</v>
      </c>
      <c r="AK234" s="9" t="s">
        <v>295</v>
      </c>
      <c r="AL234" s="9" t="s">
        <v>273</v>
      </c>
    </row>
    <row r="235" spans="6:38" s="9" customFormat="1" ht="15" customHeight="1" x14ac:dyDescent="0.2">
      <c r="I235" s="9" t="s">
        <v>221</v>
      </c>
      <c r="J235" s="9" t="s">
        <v>574</v>
      </c>
      <c r="K235" s="9" t="s">
        <v>296</v>
      </c>
      <c r="L235" s="9" t="s">
        <v>653</v>
      </c>
      <c r="M235" s="9" t="s">
        <v>630</v>
      </c>
      <c r="N235" s="9" t="s">
        <v>639</v>
      </c>
      <c r="O235" s="9" t="s">
        <v>627</v>
      </c>
      <c r="P235" s="9" t="s">
        <v>230</v>
      </c>
      <c r="Q235" s="9" t="s">
        <v>578</v>
      </c>
      <c r="R235" s="9" t="s">
        <v>327</v>
      </c>
      <c r="S235" s="9" t="s">
        <v>416</v>
      </c>
      <c r="T235" s="9" t="s">
        <v>218</v>
      </c>
      <c r="U235" s="9" t="s">
        <v>219</v>
      </c>
      <c r="V235" s="9" t="s">
        <v>509</v>
      </c>
      <c r="W235" s="9" t="s">
        <v>510</v>
      </c>
      <c r="X235" s="9" t="s">
        <v>217</v>
      </c>
      <c r="Y235" s="9" t="s">
        <v>510</v>
      </c>
      <c r="Z235" s="9" t="s">
        <v>511</v>
      </c>
      <c r="AA235" s="9" t="s">
        <v>616</v>
      </c>
      <c r="AB235" s="9" t="s">
        <v>296</v>
      </c>
      <c r="AC235" s="9" t="s">
        <v>512</v>
      </c>
      <c r="AD235" s="9" t="s">
        <v>223</v>
      </c>
      <c r="AE235" s="9" t="s">
        <v>513</v>
      </c>
      <c r="AF235" s="9" t="s">
        <v>335</v>
      </c>
      <c r="AG235" s="9" t="s">
        <v>514</v>
      </c>
      <c r="AH235" s="9" t="s">
        <v>578</v>
      </c>
      <c r="AI235" s="9" t="s">
        <v>515</v>
      </c>
      <c r="AJ235" s="9" t="s">
        <v>632</v>
      </c>
      <c r="AK235" s="9" t="s">
        <v>219</v>
      </c>
    </row>
    <row r="236" spans="6:38" s="9" customFormat="1" ht="15" customHeight="1" x14ac:dyDescent="0.2">
      <c r="I236" s="9" t="s">
        <v>509</v>
      </c>
      <c r="J236" s="9" t="s">
        <v>510</v>
      </c>
      <c r="K236" s="9" t="s">
        <v>510</v>
      </c>
      <c r="L236" s="9" t="s">
        <v>511</v>
      </c>
      <c r="M236" s="9" t="s">
        <v>295</v>
      </c>
      <c r="N236" s="9" t="s">
        <v>516</v>
      </c>
      <c r="O236" s="9" t="s">
        <v>517</v>
      </c>
      <c r="P236" s="9" t="s">
        <v>573</v>
      </c>
      <c r="Q236" s="9" t="s">
        <v>518</v>
      </c>
      <c r="R236" s="9" t="s">
        <v>282</v>
      </c>
      <c r="S236" s="9" t="s">
        <v>654</v>
      </c>
      <c r="T236" s="9" t="s">
        <v>621</v>
      </c>
      <c r="U236" s="9" t="s">
        <v>620</v>
      </c>
      <c r="V236" s="9" t="s">
        <v>295</v>
      </c>
      <c r="W236" s="9" t="s">
        <v>221</v>
      </c>
      <c r="X236" s="9" t="s">
        <v>218</v>
      </c>
      <c r="Y236" s="9" t="s">
        <v>219</v>
      </c>
      <c r="Z236" s="9" t="s">
        <v>222</v>
      </c>
    </row>
    <row r="237" spans="6:38" s="9" customFormat="1" ht="15" customHeight="1" x14ac:dyDescent="0.2">
      <c r="H237" s="9" t="s">
        <v>405</v>
      </c>
      <c r="J237" s="9" t="s">
        <v>507</v>
      </c>
      <c r="K237" s="9" t="s">
        <v>223</v>
      </c>
      <c r="L237" s="9" t="s">
        <v>383</v>
      </c>
      <c r="M237" s="9" t="s">
        <v>224</v>
      </c>
      <c r="N237" s="9" t="s">
        <v>386</v>
      </c>
      <c r="O237" s="9" t="s">
        <v>508</v>
      </c>
      <c r="P237" s="9" t="s">
        <v>388</v>
      </c>
      <c r="Q237" s="9" t="s">
        <v>482</v>
      </c>
      <c r="R237" s="9" t="s">
        <v>649</v>
      </c>
      <c r="S237" s="9" t="s">
        <v>625</v>
      </c>
      <c r="T237" s="9" t="s">
        <v>627</v>
      </c>
      <c r="U237" s="9" t="s">
        <v>639</v>
      </c>
      <c r="V237" s="9" t="s">
        <v>627</v>
      </c>
      <c r="W237" s="9" t="s">
        <v>221</v>
      </c>
      <c r="X237" s="9" t="s">
        <v>574</v>
      </c>
      <c r="Y237" s="9" t="s">
        <v>296</v>
      </c>
      <c r="Z237" s="9" t="s">
        <v>507</v>
      </c>
      <c r="AA237" s="9" t="s">
        <v>223</v>
      </c>
      <c r="AB237" s="9" t="s">
        <v>383</v>
      </c>
      <c r="AC237" s="9" t="s">
        <v>224</v>
      </c>
      <c r="AD237" s="9" t="s">
        <v>386</v>
      </c>
      <c r="AE237" s="9" t="s">
        <v>508</v>
      </c>
      <c r="AF237" s="9" t="s">
        <v>388</v>
      </c>
      <c r="AG237" s="9" t="s">
        <v>482</v>
      </c>
      <c r="AH237" s="9" t="s">
        <v>649</v>
      </c>
      <c r="AI237" s="9" t="s">
        <v>625</v>
      </c>
      <c r="AJ237" s="9" t="s">
        <v>627</v>
      </c>
      <c r="AK237" s="9" t="s">
        <v>639</v>
      </c>
    </row>
    <row r="238" spans="6:38" s="9" customFormat="1" ht="15" customHeight="1" x14ac:dyDescent="0.2">
      <c r="I238" s="9" t="s">
        <v>627</v>
      </c>
      <c r="J238" s="9" t="s">
        <v>519</v>
      </c>
      <c r="K238" s="9" t="s">
        <v>263</v>
      </c>
      <c r="L238" s="9" t="s">
        <v>234</v>
      </c>
      <c r="M238" s="9" t="s">
        <v>620</v>
      </c>
      <c r="N238" s="9" t="s">
        <v>577</v>
      </c>
      <c r="O238" s="9" t="s">
        <v>234</v>
      </c>
      <c r="P238" s="9" t="s">
        <v>509</v>
      </c>
      <c r="Q238" s="9" t="s">
        <v>510</v>
      </c>
      <c r="R238" s="9" t="s">
        <v>217</v>
      </c>
      <c r="S238" s="9" t="s">
        <v>520</v>
      </c>
      <c r="T238" s="9" t="s">
        <v>521</v>
      </c>
      <c r="U238" s="9" t="s">
        <v>218</v>
      </c>
      <c r="V238" s="9" t="s">
        <v>219</v>
      </c>
      <c r="W238" s="9" t="s">
        <v>567</v>
      </c>
      <c r="X238" s="9" t="s">
        <v>655</v>
      </c>
      <c r="Y238" s="9" t="s">
        <v>616</v>
      </c>
      <c r="Z238" s="9" t="s">
        <v>598</v>
      </c>
      <c r="AA238" s="9" t="s">
        <v>296</v>
      </c>
      <c r="AB238" s="9" t="s">
        <v>522</v>
      </c>
      <c r="AC238" s="9" t="s">
        <v>523</v>
      </c>
      <c r="AD238" s="9" t="s">
        <v>566</v>
      </c>
      <c r="AE238" s="9" t="s">
        <v>524</v>
      </c>
      <c r="AF238" s="9" t="s">
        <v>525</v>
      </c>
      <c r="AG238" s="9" t="s">
        <v>567</v>
      </c>
      <c r="AH238" s="9" t="s">
        <v>383</v>
      </c>
      <c r="AI238" s="9" t="s">
        <v>224</v>
      </c>
      <c r="AJ238" s="9" t="s">
        <v>386</v>
      </c>
      <c r="AK238" s="9" t="s">
        <v>217</v>
      </c>
    </row>
    <row r="239" spans="6:38" s="9" customFormat="1" ht="15" customHeight="1" x14ac:dyDescent="0.2">
      <c r="I239" s="9" t="s">
        <v>508</v>
      </c>
      <c r="J239" s="9" t="s">
        <v>388</v>
      </c>
      <c r="K239" s="9" t="s">
        <v>218</v>
      </c>
      <c r="L239" s="9" t="s">
        <v>219</v>
      </c>
      <c r="M239" s="9" t="s">
        <v>485</v>
      </c>
      <c r="N239" s="9" t="s">
        <v>526</v>
      </c>
      <c r="O239" s="9" t="s">
        <v>217</v>
      </c>
      <c r="P239" s="9" t="s">
        <v>370</v>
      </c>
      <c r="Q239" s="9" t="s">
        <v>218</v>
      </c>
      <c r="R239" s="9" t="s">
        <v>219</v>
      </c>
      <c r="S239" s="9" t="s">
        <v>295</v>
      </c>
      <c r="T239" s="9" t="s">
        <v>221</v>
      </c>
      <c r="U239" s="9" t="s">
        <v>218</v>
      </c>
      <c r="V239" s="9" t="s">
        <v>219</v>
      </c>
      <c r="W239" s="9" t="s">
        <v>222</v>
      </c>
    </row>
    <row r="240" spans="6:38" s="9" customFormat="1" ht="15" customHeight="1" x14ac:dyDescent="0.2">
      <c r="H240" s="9" t="s">
        <v>418</v>
      </c>
      <c r="J240" s="9" t="s">
        <v>507</v>
      </c>
      <c r="K240" s="9" t="s">
        <v>223</v>
      </c>
      <c r="L240" s="9" t="s">
        <v>399</v>
      </c>
      <c r="M240" s="9" t="s">
        <v>224</v>
      </c>
      <c r="N240" s="9" t="s">
        <v>650</v>
      </c>
      <c r="O240" s="9" t="s">
        <v>651</v>
      </c>
      <c r="P240" s="9" t="s">
        <v>630</v>
      </c>
      <c r="Q240" s="9" t="s">
        <v>652</v>
      </c>
      <c r="R240" s="9" t="s">
        <v>627</v>
      </c>
      <c r="S240" s="9" t="s">
        <v>221</v>
      </c>
      <c r="T240" s="9" t="s">
        <v>574</v>
      </c>
      <c r="U240" s="9" t="s">
        <v>296</v>
      </c>
      <c r="V240" s="9" t="s">
        <v>507</v>
      </c>
      <c r="W240" s="9" t="s">
        <v>223</v>
      </c>
      <c r="X240" s="9" t="s">
        <v>399</v>
      </c>
      <c r="Y240" s="9" t="s">
        <v>224</v>
      </c>
      <c r="Z240" s="9" t="s">
        <v>650</v>
      </c>
      <c r="AA240" s="9" t="s">
        <v>651</v>
      </c>
      <c r="AB240" s="9" t="s">
        <v>630</v>
      </c>
      <c r="AC240" s="9" t="s">
        <v>652</v>
      </c>
      <c r="AD240" s="9" t="s">
        <v>627</v>
      </c>
      <c r="AE240" s="9" t="s">
        <v>382</v>
      </c>
      <c r="AF240" s="9" t="s">
        <v>263</v>
      </c>
      <c r="AG240" s="9" t="s">
        <v>234</v>
      </c>
      <c r="AH240" s="9" t="s">
        <v>620</v>
      </c>
      <c r="AI240" s="9" t="s">
        <v>577</v>
      </c>
      <c r="AJ240" s="9" t="s">
        <v>234</v>
      </c>
      <c r="AK240" s="9" t="s">
        <v>509</v>
      </c>
    </row>
    <row r="241" spans="7:37" s="9" customFormat="1" ht="15" customHeight="1" x14ac:dyDescent="0.2">
      <c r="I241" s="9" t="s">
        <v>510</v>
      </c>
      <c r="J241" s="9" t="s">
        <v>217</v>
      </c>
      <c r="K241" s="9" t="s">
        <v>520</v>
      </c>
      <c r="L241" s="9" t="s">
        <v>521</v>
      </c>
      <c r="M241" s="9" t="s">
        <v>218</v>
      </c>
      <c r="N241" s="9" t="s">
        <v>219</v>
      </c>
      <c r="O241" s="9" t="s">
        <v>567</v>
      </c>
      <c r="P241" s="9" t="s">
        <v>655</v>
      </c>
      <c r="Q241" s="9" t="s">
        <v>616</v>
      </c>
      <c r="R241" s="9" t="s">
        <v>598</v>
      </c>
      <c r="S241" s="9" t="s">
        <v>296</v>
      </c>
      <c r="T241" s="9" t="s">
        <v>507</v>
      </c>
      <c r="U241" s="9" t="s">
        <v>223</v>
      </c>
      <c r="V241" s="9" t="s">
        <v>399</v>
      </c>
      <c r="W241" s="9" t="s">
        <v>224</v>
      </c>
      <c r="X241" s="9" t="s">
        <v>234</v>
      </c>
      <c r="Y241" s="9" t="s">
        <v>527</v>
      </c>
      <c r="Z241" s="9" t="s">
        <v>528</v>
      </c>
      <c r="AA241" s="9" t="s">
        <v>656</v>
      </c>
      <c r="AB241" s="9" t="s">
        <v>298</v>
      </c>
      <c r="AC241" s="9" t="s">
        <v>337</v>
      </c>
      <c r="AD241" s="9" t="s">
        <v>230</v>
      </c>
      <c r="AE241" s="9" t="s">
        <v>234</v>
      </c>
      <c r="AF241" s="9" t="s">
        <v>399</v>
      </c>
      <c r="AG241" s="9" t="s">
        <v>224</v>
      </c>
      <c r="AH241" s="9" t="s">
        <v>573</v>
      </c>
      <c r="AI241" s="9" t="s">
        <v>363</v>
      </c>
      <c r="AJ241" s="9" t="s">
        <v>219</v>
      </c>
      <c r="AK241" s="9" t="s">
        <v>326</v>
      </c>
    </row>
    <row r="242" spans="7:37" s="9" customFormat="1" ht="15" customHeight="1" x14ac:dyDescent="0.2">
      <c r="I242" s="9" t="s">
        <v>224</v>
      </c>
      <c r="J242" s="9" t="s">
        <v>529</v>
      </c>
      <c r="K242" s="9" t="s">
        <v>530</v>
      </c>
      <c r="L242" s="9" t="s">
        <v>217</v>
      </c>
      <c r="M242" s="9" t="s">
        <v>531</v>
      </c>
      <c r="N242" s="9" t="s">
        <v>616</v>
      </c>
      <c r="O242" s="9" t="s">
        <v>620</v>
      </c>
      <c r="P242" s="9" t="s">
        <v>399</v>
      </c>
      <c r="Q242" s="9" t="s">
        <v>224</v>
      </c>
      <c r="R242" s="9" t="s">
        <v>650</v>
      </c>
      <c r="S242" s="9" t="s">
        <v>651</v>
      </c>
      <c r="T242" s="9" t="s">
        <v>630</v>
      </c>
      <c r="U242" s="9" t="s">
        <v>217</v>
      </c>
      <c r="V242" s="9" t="s">
        <v>507</v>
      </c>
      <c r="W242" s="9" t="s">
        <v>223</v>
      </c>
      <c r="X242" s="9" t="s">
        <v>532</v>
      </c>
      <c r="Y242" s="9" t="s">
        <v>370</v>
      </c>
      <c r="Z242" s="9" t="s">
        <v>295</v>
      </c>
      <c r="AA242" s="9" t="s">
        <v>573</v>
      </c>
      <c r="AB242" s="9" t="s">
        <v>533</v>
      </c>
      <c r="AC242" s="9" t="s">
        <v>375</v>
      </c>
      <c r="AD242" s="9" t="s">
        <v>245</v>
      </c>
      <c r="AE242" s="9" t="s">
        <v>534</v>
      </c>
      <c r="AF242" s="9" t="s">
        <v>535</v>
      </c>
      <c r="AG242" s="9" t="s">
        <v>616</v>
      </c>
      <c r="AH242" s="9" t="s">
        <v>296</v>
      </c>
      <c r="AI242" s="9" t="s">
        <v>343</v>
      </c>
      <c r="AJ242" s="9" t="s">
        <v>536</v>
      </c>
      <c r="AK242" s="9" t="s">
        <v>537</v>
      </c>
    </row>
    <row r="243" spans="7:37" s="9" customFormat="1" ht="15" customHeight="1" x14ac:dyDescent="0.2">
      <c r="I243" s="9" t="s">
        <v>263</v>
      </c>
      <c r="J243" s="9" t="s">
        <v>217</v>
      </c>
      <c r="K243" s="9" t="s">
        <v>538</v>
      </c>
      <c r="L243" s="9" t="s">
        <v>219</v>
      </c>
      <c r="M243" s="9" t="s">
        <v>295</v>
      </c>
      <c r="N243" s="9" t="s">
        <v>221</v>
      </c>
      <c r="O243" s="9" t="s">
        <v>218</v>
      </c>
      <c r="P243" s="9" t="s">
        <v>219</v>
      </c>
      <c r="Q243" s="9" t="s">
        <v>222</v>
      </c>
    </row>
    <row r="244" spans="7:37" s="9" customFormat="1" ht="15" customHeight="1" x14ac:dyDescent="0.2">
      <c r="H244" s="9" t="s">
        <v>404</v>
      </c>
      <c r="J244" s="9" t="s">
        <v>483</v>
      </c>
      <c r="K244" s="9" t="s">
        <v>484</v>
      </c>
      <c r="L244" s="9" t="s">
        <v>502</v>
      </c>
      <c r="M244" s="9" t="s">
        <v>221</v>
      </c>
      <c r="N244" s="9" t="s">
        <v>574</v>
      </c>
      <c r="O244" s="9" t="s">
        <v>296</v>
      </c>
      <c r="P244" s="9" t="s">
        <v>483</v>
      </c>
      <c r="Q244" s="9" t="s">
        <v>484</v>
      </c>
      <c r="R244" s="9" t="s">
        <v>502</v>
      </c>
      <c r="S244" s="9" t="s">
        <v>539</v>
      </c>
      <c r="T244" s="9" t="s">
        <v>573</v>
      </c>
      <c r="U244" s="9" t="s">
        <v>540</v>
      </c>
      <c r="V244" s="9" t="s">
        <v>657</v>
      </c>
      <c r="W244" s="9" t="s">
        <v>658</v>
      </c>
      <c r="X244" s="9" t="s">
        <v>483</v>
      </c>
      <c r="Y244" s="9" t="s">
        <v>484</v>
      </c>
      <c r="Z244" s="9" t="s">
        <v>502</v>
      </c>
      <c r="AA244" s="9" t="s">
        <v>272</v>
      </c>
      <c r="AB244" s="9" t="s">
        <v>483</v>
      </c>
      <c r="AC244" s="9" t="s">
        <v>484</v>
      </c>
      <c r="AD244" s="9" t="s">
        <v>502</v>
      </c>
      <c r="AE244" s="9" t="s">
        <v>541</v>
      </c>
      <c r="AF244" s="9" t="s">
        <v>217</v>
      </c>
      <c r="AG244" s="9" t="s">
        <v>240</v>
      </c>
      <c r="AH244" s="9" t="s">
        <v>659</v>
      </c>
      <c r="AI244" s="9" t="s">
        <v>660</v>
      </c>
      <c r="AJ244" s="9" t="s">
        <v>221</v>
      </c>
      <c r="AK244" s="9" t="s">
        <v>218</v>
      </c>
    </row>
    <row r="245" spans="7:37" s="9" customFormat="1" ht="15" customHeight="1" x14ac:dyDescent="0.2">
      <c r="I245" s="9" t="s">
        <v>219</v>
      </c>
      <c r="J245" s="9" t="s">
        <v>222</v>
      </c>
    </row>
    <row r="246" spans="7:37" s="9" customFormat="1" ht="15" customHeight="1" x14ac:dyDescent="0.2">
      <c r="H246" s="9" t="s">
        <v>482</v>
      </c>
      <c r="J246" s="9" t="s">
        <v>483</v>
      </c>
      <c r="K246" s="9" t="s">
        <v>485</v>
      </c>
      <c r="L246" s="9" t="s">
        <v>502</v>
      </c>
      <c r="M246" s="9" t="s">
        <v>221</v>
      </c>
      <c r="N246" s="9" t="s">
        <v>574</v>
      </c>
      <c r="O246" s="9" t="s">
        <v>296</v>
      </c>
      <c r="P246" s="9" t="s">
        <v>226</v>
      </c>
      <c r="Q246" s="9" t="s">
        <v>224</v>
      </c>
      <c r="R246" s="9" t="s">
        <v>485</v>
      </c>
      <c r="S246" s="9" t="s">
        <v>526</v>
      </c>
      <c r="T246" s="9" t="s">
        <v>387</v>
      </c>
      <c r="U246" s="9" t="s">
        <v>542</v>
      </c>
      <c r="V246" s="9" t="s">
        <v>543</v>
      </c>
      <c r="W246" s="9" t="s">
        <v>544</v>
      </c>
      <c r="X246" s="9" t="s">
        <v>539</v>
      </c>
      <c r="Y246" s="9" t="s">
        <v>573</v>
      </c>
      <c r="Z246" s="9" t="s">
        <v>540</v>
      </c>
      <c r="AA246" s="9" t="s">
        <v>657</v>
      </c>
      <c r="AB246" s="9" t="s">
        <v>658</v>
      </c>
      <c r="AC246" s="9" t="s">
        <v>483</v>
      </c>
      <c r="AD246" s="9" t="s">
        <v>485</v>
      </c>
      <c r="AE246" s="9" t="s">
        <v>502</v>
      </c>
      <c r="AF246" s="9" t="s">
        <v>272</v>
      </c>
      <c r="AG246" s="9" t="s">
        <v>483</v>
      </c>
      <c r="AH246" s="9" t="s">
        <v>485</v>
      </c>
      <c r="AI246" s="9" t="s">
        <v>502</v>
      </c>
      <c r="AJ246" s="9" t="s">
        <v>541</v>
      </c>
      <c r="AK246" s="9" t="s">
        <v>217</v>
      </c>
    </row>
    <row r="247" spans="7:37" s="9" customFormat="1" ht="15" customHeight="1" x14ac:dyDescent="0.2">
      <c r="I247" s="9" t="s">
        <v>240</v>
      </c>
      <c r="J247" s="9" t="s">
        <v>659</v>
      </c>
      <c r="K247" s="9" t="s">
        <v>660</v>
      </c>
      <c r="L247" s="9" t="s">
        <v>221</v>
      </c>
      <c r="M247" s="9" t="s">
        <v>218</v>
      </c>
      <c r="N247" s="9" t="s">
        <v>219</v>
      </c>
      <c r="O247" s="9" t="s">
        <v>222</v>
      </c>
    </row>
    <row r="248" spans="7:37" s="9" customFormat="1" ht="15" customHeight="1" x14ac:dyDescent="0.2">
      <c r="H248" s="9" t="s">
        <v>501</v>
      </c>
      <c r="J248" s="9" t="s">
        <v>223</v>
      </c>
      <c r="K248" s="9" t="s">
        <v>224</v>
      </c>
      <c r="L248" s="9" t="s">
        <v>483</v>
      </c>
      <c r="M248" s="9" t="s">
        <v>502</v>
      </c>
      <c r="N248" s="9" t="s">
        <v>221</v>
      </c>
      <c r="O248" s="9" t="s">
        <v>574</v>
      </c>
      <c r="P248" s="9" t="s">
        <v>296</v>
      </c>
      <c r="Q248" s="9" t="s">
        <v>272</v>
      </c>
      <c r="R248" s="9" t="s">
        <v>237</v>
      </c>
      <c r="S248" s="9" t="s">
        <v>273</v>
      </c>
      <c r="T248" s="9" t="s">
        <v>443</v>
      </c>
      <c r="U248" s="9" t="s">
        <v>446</v>
      </c>
      <c r="V248" s="9" t="s">
        <v>507</v>
      </c>
      <c r="W248" s="9" t="s">
        <v>223</v>
      </c>
      <c r="X248" s="9" t="s">
        <v>483</v>
      </c>
      <c r="Y248" s="9" t="s">
        <v>484</v>
      </c>
      <c r="Z248" s="9" t="s">
        <v>545</v>
      </c>
      <c r="AA248" s="9" t="s">
        <v>244</v>
      </c>
      <c r="AB248" s="9" t="s">
        <v>234</v>
      </c>
      <c r="AC248" s="9" t="s">
        <v>253</v>
      </c>
      <c r="AD248" s="9" t="s">
        <v>321</v>
      </c>
      <c r="AE248" s="9" t="s">
        <v>218</v>
      </c>
      <c r="AF248" s="9" t="s">
        <v>219</v>
      </c>
      <c r="AG248" s="9" t="s">
        <v>223</v>
      </c>
      <c r="AH248" s="9" t="s">
        <v>224</v>
      </c>
      <c r="AI248" s="9" t="s">
        <v>483</v>
      </c>
      <c r="AJ248" s="9" t="s">
        <v>484</v>
      </c>
      <c r="AK248" s="9" t="s">
        <v>502</v>
      </c>
    </row>
    <row r="249" spans="7:37" s="9" customFormat="1" ht="15" customHeight="1" x14ac:dyDescent="0.2">
      <c r="I249" s="9" t="s">
        <v>221</v>
      </c>
      <c r="J249" s="9" t="s">
        <v>218</v>
      </c>
      <c r="K249" s="9" t="s">
        <v>219</v>
      </c>
      <c r="L249" s="9" t="s">
        <v>222</v>
      </c>
    </row>
    <row r="250" spans="7:37" s="9" customFormat="1" ht="15" customHeight="1" x14ac:dyDescent="0.2">
      <c r="H250" s="9" t="s">
        <v>546</v>
      </c>
      <c r="J250" s="9" t="s">
        <v>305</v>
      </c>
      <c r="K250" s="9" t="s">
        <v>234</v>
      </c>
      <c r="L250" s="9" t="s">
        <v>306</v>
      </c>
      <c r="M250" s="9" t="s">
        <v>221</v>
      </c>
      <c r="N250" s="9" t="s">
        <v>574</v>
      </c>
      <c r="O250" s="9" t="s">
        <v>296</v>
      </c>
      <c r="P250" s="9" t="s">
        <v>223</v>
      </c>
      <c r="Q250" s="9" t="s">
        <v>371</v>
      </c>
      <c r="R250" s="9" t="s">
        <v>547</v>
      </c>
      <c r="S250" s="9" t="s">
        <v>507</v>
      </c>
      <c r="T250" s="9" t="s">
        <v>223</v>
      </c>
      <c r="U250" s="9" t="s">
        <v>483</v>
      </c>
      <c r="V250" s="9" t="s">
        <v>484</v>
      </c>
      <c r="W250" s="9" t="s">
        <v>548</v>
      </c>
      <c r="X250" s="9" t="s">
        <v>343</v>
      </c>
      <c r="Y250" s="9" t="s">
        <v>509</v>
      </c>
      <c r="Z250" s="9" t="s">
        <v>510</v>
      </c>
      <c r="AA250" s="9" t="s">
        <v>532</v>
      </c>
      <c r="AB250" s="9" t="s">
        <v>566</v>
      </c>
      <c r="AC250" s="9" t="s">
        <v>313</v>
      </c>
      <c r="AD250" s="9" t="s">
        <v>314</v>
      </c>
      <c r="AE250" s="9" t="s">
        <v>507</v>
      </c>
      <c r="AF250" s="9" t="s">
        <v>223</v>
      </c>
      <c r="AG250" s="9" t="s">
        <v>245</v>
      </c>
      <c r="AH250" s="9" t="s">
        <v>223</v>
      </c>
      <c r="AI250" s="9" t="s">
        <v>224</v>
      </c>
      <c r="AJ250" s="9" t="s">
        <v>483</v>
      </c>
      <c r="AK250" s="9" t="s">
        <v>484</v>
      </c>
    </row>
    <row r="251" spans="7:37" s="9" customFormat="1" ht="15" customHeight="1" x14ac:dyDescent="0.2">
      <c r="I251" s="9" t="s">
        <v>509</v>
      </c>
      <c r="J251" s="9" t="s">
        <v>510</v>
      </c>
      <c r="K251" s="9" t="s">
        <v>234</v>
      </c>
      <c r="L251" s="9" t="s">
        <v>510</v>
      </c>
      <c r="M251" s="9" t="s">
        <v>511</v>
      </c>
      <c r="N251" s="9" t="s">
        <v>295</v>
      </c>
      <c r="O251" s="9" t="s">
        <v>296</v>
      </c>
      <c r="P251" s="9" t="s">
        <v>549</v>
      </c>
      <c r="Q251" s="9" t="s">
        <v>386</v>
      </c>
      <c r="R251" s="9" t="s">
        <v>550</v>
      </c>
      <c r="S251" s="9" t="s">
        <v>414</v>
      </c>
      <c r="T251" s="9" t="s">
        <v>551</v>
      </c>
      <c r="U251" s="9" t="s">
        <v>326</v>
      </c>
      <c r="V251" s="9" t="s">
        <v>578</v>
      </c>
      <c r="W251" s="9" t="s">
        <v>253</v>
      </c>
      <c r="X251" s="9" t="s">
        <v>321</v>
      </c>
      <c r="Y251" s="9" t="s">
        <v>218</v>
      </c>
      <c r="Z251" s="9" t="s">
        <v>219</v>
      </c>
      <c r="AA251" s="9" t="s">
        <v>540</v>
      </c>
      <c r="AB251" s="9" t="s">
        <v>552</v>
      </c>
      <c r="AC251" s="9" t="s">
        <v>223</v>
      </c>
      <c r="AD251" s="9" t="s">
        <v>224</v>
      </c>
      <c r="AE251" s="9" t="s">
        <v>383</v>
      </c>
      <c r="AF251" s="9" t="s">
        <v>224</v>
      </c>
      <c r="AG251" s="9" t="s">
        <v>502</v>
      </c>
      <c r="AH251" s="9" t="s">
        <v>272</v>
      </c>
      <c r="AI251" s="9" t="s">
        <v>661</v>
      </c>
      <c r="AJ251" s="9" t="s">
        <v>600</v>
      </c>
      <c r="AK251" s="9" t="s">
        <v>627</v>
      </c>
    </row>
    <row r="252" spans="7:37" s="9" customFormat="1" ht="15" customHeight="1" x14ac:dyDescent="0.2">
      <c r="I252" s="9" t="s">
        <v>630</v>
      </c>
      <c r="J252" s="9" t="s">
        <v>645</v>
      </c>
      <c r="K252" s="9" t="s">
        <v>405</v>
      </c>
      <c r="L252" s="9" t="s">
        <v>637</v>
      </c>
      <c r="M252" s="9" t="s">
        <v>639</v>
      </c>
      <c r="N252" s="9" t="s">
        <v>627</v>
      </c>
      <c r="O252" s="9" t="s">
        <v>273</v>
      </c>
      <c r="P252" s="9" t="s">
        <v>296</v>
      </c>
      <c r="Q252" s="9" t="s">
        <v>223</v>
      </c>
      <c r="R252" s="9" t="s">
        <v>224</v>
      </c>
      <c r="S252" s="9" t="s">
        <v>483</v>
      </c>
      <c r="T252" s="9" t="s">
        <v>485</v>
      </c>
      <c r="U252" s="9" t="s">
        <v>383</v>
      </c>
      <c r="V252" s="9" t="s">
        <v>224</v>
      </c>
      <c r="W252" s="9" t="s">
        <v>502</v>
      </c>
      <c r="X252" s="9" t="s">
        <v>272</v>
      </c>
      <c r="Y252" s="9" t="s">
        <v>661</v>
      </c>
      <c r="Z252" s="9" t="s">
        <v>600</v>
      </c>
      <c r="AA252" s="9" t="s">
        <v>627</v>
      </c>
      <c r="AB252" s="9" t="s">
        <v>630</v>
      </c>
      <c r="AC252" s="9" t="s">
        <v>643</v>
      </c>
      <c r="AD252" s="9" t="s">
        <v>627</v>
      </c>
      <c r="AE252" s="9" t="s">
        <v>501</v>
      </c>
      <c r="AF252" s="9" t="s">
        <v>627</v>
      </c>
      <c r="AG252" s="9" t="s">
        <v>273</v>
      </c>
      <c r="AH252" s="9" t="s">
        <v>305</v>
      </c>
      <c r="AI252" s="9" t="s">
        <v>234</v>
      </c>
      <c r="AJ252" s="9" t="s">
        <v>306</v>
      </c>
      <c r="AK252" s="9" t="s">
        <v>223</v>
      </c>
    </row>
    <row r="253" spans="7:37" s="9" customFormat="1" ht="15" customHeight="1" x14ac:dyDescent="0.2">
      <c r="I253" s="9" t="s">
        <v>224</v>
      </c>
      <c r="J253" s="9" t="s">
        <v>383</v>
      </c>
      <c r="K253" s="9" t="s">
        <v>224</v>
      </c>
      <c r="L253" s="9" t="s">
        <v>502</v>
      </c>
      <c r="M253" s="9" t="s">
        <v>234</v>
      </c>
      <c r="N253" s="9" t="s">
        <v>564</v>
      </c>
      <c r="O253" s="9" t="s">
        <v>235</v>
      </c>
      <c r="P253" s="9" t="s">
        <v>296</v>
      </c>
      <c r="Q253" s="9" t="s">
        <v>370</v>
      </c>
      <c r="R253" s="9" t="s">
        <v>445</v>
      </c>
      <c r="S253" s="9" t="s">
        <v>500</v>
      </c>
      <c r="T253" s="9" t="s">
        <v>295</v>
      </c>
      <c r="U253" s="9" t="s">
        <v>224</v>
      </c>
      <c r="V253" s="9" t="s">
        <v>471</v>
      </c>
      <c r="W253" s="9" t="s">
        <v>573</v>
      </c>
      <c r="X253" s="9" t="s">
        <v>363</v>
      </c>
      <c r="Y253" s="9" t="s">
        <v>219</v>
      </c>
      <c r="Z253" s="9" t="s">
        <v>445</v>
      </c>
      <c r="AA253" s="9" t="s">
        <v>500</v>
      </c>
      <c r="AB253" s="9" t="s">
        <v>217</v>
      </c>
      <c r="AC253" s="9" t="s">
        <v>370</v>
      </c>
      <c r="AD253" s="9" t="s">
        <v>218</v>
      </c>
      <c r="AE253" s="9" t="s">
        <v>219</v>
      </c>
      <c r="AF253" s="9" t="s">
        <v>295</v>
      </c>
      <c r="AG253" s="9" t="s">
        <v>272</v>
      </c>
      <c r="AH253" s="9" t="s">
        <v>290</v>
      </c>
      <c r="AI253" s="9" t="s">
        <v>291</v>
      </c>
      <c r="AJ253" s="9" t="s">
        <v>292</v>
      </c>
      <c r="AK253" s="9" t="s">
        <v>293</v>
      </c>
    </row>
    <row r="254" spans="7:37" s="9" customFormat="1" ht="15" customHeight="1" x14ac:dyDescent="0.2">
      <c r="I254" s="9" t="s">
        <v>234</v>
      </c>
      <c r="J254" s="9" t="s">
        <v>307</v>
      </c>
      <c r="K254" s="9" t="s">
        <v>308</v>
      </c>
      <c r="L254" s="9" t="s">
        <v>573</v>
      </c>
      <c r="M254" s="9" t="s">
        <v>363</v>
      </c>
      <c r="N254" s="9" t="s">
        <v>219</v>
      </c>
      <c r="O254" s="9" t="s">
        <v>445</v>
      </c>
      <c r="P254" s="9" t="s">
        <v>500</v>
      </c>
      <c r="Q254" s="9" t="s">
        <v>295</v>
      </c>
      <c r="R254" s="9" t="s">
        <v>217</v>
      </c>
      <c r="S254" s="9" t="s">
        <v>553</v>
      </c>
      <c r="T254" s="9" t="s">
        <v>658</v>
      </c>
      <c r="U254" s="9" t="s">
        <v>660</v>
      </c>
      <c r="V254" s="9" t="s">
        <v>221</v>
      </c>
      <c r="W254" s="9" t="s">
        <v>218</v>
      </c>
      <c r="X254" s="9" t="s">
        <v>219</v>
      </c>
      <c r="Y254" s="9" t="s">
        <v>222</v>
      </c>
    </row>
    <row r="255" spans="7:37" s="9" customFormat="1" ht="15" customHeight="1" x14ac:dyDescent="0.2">
      <c r="G255" s="9" t="s">
        <v>615</v>
      </c>
      <c r="I255" s="9" t="s">
        <v>430</v>
      </c>
      <c r="J255" s="9" t="s">
        <v>374</v>
      </c>
      <c r="K255" s="9" t="s">
        <v>573</v>
      </c>
      <c r="L255" s="9" t="s">
        <v>574</v>
      </c>
      <c r="M255" s="9" t="s">
        <v>296</v>
      </c>
      <c r="N255" s="9" t="s">
        <v>309</v>
      </c>
      <c r="O255" s="9" t="s">
        <v>310</v>
      </c>
      <c r="P255" s="9" t="s">
        <v>234</v>
      </c>
      <c r="Q255" s="9" t="s">
        <v>253</v>
      </c>
      <c r="R255" s="9" t="s">
        <v>321</v>
      </c>
      <c r="S255" s="9" t="s">
        <v>217</v>
      </c>
      <c r="T255" s="9" t="s">
        <v>357</v>
      </c>
      <c r="U255" s="9" t="s">
        <v>358</v>
      </c>
      <c r="V255" s="9" t="s">
        <v>317</v>
      </c>
      <c r="W255" s="9" t="s">
        <v>314</v>
      </c>
      <c r="X255" s="9" t="s">
        <v>221</v>
      </c>
      <c r="Y255" s="9" t="s">
        <v>218</v>
      </c>
      <c r="Z255" s="9" t="s">
        <v>219</v>
      </c>
      <c r="AA255" s="9" t="s">
        <v>359</v>
      </c>
      <c r="AB255" s="9" t="s">
        <v>234</v>
      </c>
      <c r="AC255" s="9" t="s">
        <v>360</v>
      </c>
      <c r="AD255" s="9" t="s">
        <v>330</v>
      </c>
      <c r="AE255" s="9" t="s">
        <v>234</v>
      </c>
      <c r="AF255" s="9" t="s">
        <v>294</v>
      </c>
      <c r="AG255" s="9" t="s">
        <v>370</v>
      </c>
      <c r="AH255" s="9" t="s">
        <v>430</v>
      </c>
      <c r="AI255" s="9" t="s">
        <v>554</v>
      </c>
      <c r="AJ255" s="9" t="s">
        <v>217</v>
      </c>
      <c r="AK255" s="9" t="s">
        <v>241</v>
      </c>
    </row>
    <row r="256" spans="7:37" s="9" customFormat="1" ht="15" customHeight="1" x14ac:dyDescent="0.2">
      <c r="H256" s="9" t="s">
        <v>104</v>
      </c>
      <c r="I256" s="9" t="s">
        <v>218</v>
      </c>
      <c r="J256" s="9" t="s">
        <v>219</v>
      </c>
      <c r="K256" s="9" t="s">
        <v>220</v>
      </c>
      <c r="L256" s="9" t="s">
        <v>221</v>
      </c>
      <c r="M256" s="9" t="s">
        <v>222</v>
      </c>
    </row>
    <row r="259" spans="4:37" ht="15" customHeight="1" x14ac:dyDescent="0.2">
      <c r="D259" s="1" t="s">
        <v>501</v>
      </c>
      <c r="F259" s="1" t="s">
        <v>662</v>
      </c>
      <c r="G259" s="1" t="s">
        <v>663</v>
      </c>
      <c r="H259" s="1" t="s">
        <v>402</v>
      </c>
      <c r="I259" s="1" t="s">
        <v>234</v>
      </c>
      <c r="J259" s="1" t="s">
        <v>664</v>
      </c>
      <c r="K259" s="1" t="s">
        <v>662</v>
      </c>
      <c r="L259" s="1" t="s">
        <v>204</v>
      </c>
      <c r="M259" s="1" t="s">
        <v>205</v>
      </c>
    </row>
    <row r="260" spans="4:37" ht="15" customHeight="1" x14ac:dyDescent="0.2">
      <c r="F260" s="285" t="s">
        <v>665</v>
      </c>
      <c r="G260" s="286"/>
      <c r="H260" s="286"/>
      <c r="I260" s="286"/>
      <c r="J260" s="286"/>
      <c r="K260" s="286"/>
      <c r="L260" s="287"/>
      <c r="M260" s="285" t="s">
        <v>666</v>
      </c>
      <c r="N260" s="286"/>
      <c r="O260" s="286"/>
      <c r="P260" s="286"/>
      <c r="Q260" s="286"/>
      <c r="R260" s="286"/>
      <c r="S260" s="286"/>
      <c r="T260" s="286"/>
      <c r="U260" s="286"/>
      <c r="V260" s="286"/>
      <c r="W260" s="286"/>
      <c r="X260" s="286"/>
      <c r="Y260" s="286"/>
      <c r="Z260" s="286"/>
      <c r="AA260" s="286"/>
      <c r="AB260" s="286"/>
      <c r="AC260" s="286"/>
      <c r="AD260" s="286"/>
      <c r="AE260" s="286"/>
      <c r="AF260" s="286"/>
      <c r="AG260" s="286"/>
      <c r="AH260" s="286"/>
      <c r="AI260" s="286"/>
      <c r="AJ260" s="286"/>
      <c r="AK260" s="287"/>
    </row>
    <row r="261" spans="4:37" ht="15" customHeight="1" x14ac:dyDescent="0.2">
      <c r="F261" s="505">
        <v>43221</v>
      </c>
      <c r="G261" s="505"/>
      <c r="H261" s="505"/>
      <c r="I261" s="505"/>
      <c r="J261" s="505"/>
      <c r="K261" s="505"/>
      <c r="L261" s="505"/>
      <c r="M261" s="280" t="s">
        <v>1002</v>
      </c>
      <c r="N261" s="280"/>
      <c r="O261" s="280"/>
      <c r="P261" s="280"/>
      <c r="Q261" s="280"/>
      <c r="R261" s="280"/>
      <c r="S261" s="280"/>
      <c r="T261" s="280"/>
      <c r="U261" s="280"/>
      <c r="V261" s="280"/>
      <c r="W261" s="280"/>
      <c r="X261" s="280"/>
      <c r="Y261" s="280"/>
      <c r="Z261" s="280"/>
      <c r="AA261" s="280"/>
      <c r="AB261" s="280"/>
      <c r="AC261" s="280"/>
      <c r="AD261" s="280"/>
      <c r="AE261" s="280"/>
      <c r="AF261" s="280"/>
      <c r="AG261" s="280"/>
      <c r="AH261" s="280"/>
      <c r="AI261" s="280"/>
      <c r="AJ261" s="280"/>
      <c r="AK261" s="280"/>
    </row>
    <row r="262" spans="4:37" ht="15" customHeight="1" x14ac:dyDescent="0.2">
      <c r="F262" s="506"/>
      <c r="G262" s="506"/>
      <c r="H262" s="506"/>
      <c r="I262" s="506"/>
      <c r="J262" s="506"/>
      <c r="K262" s="506"/>
      <c r="L262" s="506"/>
      <c r="M262" s="280"/>
      <c r="N262" s="280"/>
      <c r="O262" s="280"/>
      <c r="P262" s="280"/>
      <c r="Q262" s="280"/>
      <c r="R262" s="280"/>
      <c r="S262" s="280"/>
      <c r="T262" s="280"/>
      <c r="U262" s="280"/>
      <c r="V262" s="280"/>
      <c r="W262" s="280"/>
      <c r="X262" s="280"/>
      <c r="Y262" s="280"/>
      <c r="Z262" s="280"/>
      <c r="AA262" s="280"/>
      <c r="AB262" s="280"/>
      <c r="AC262" s="280"/>
      <c r="AD262" s="280"/>
      <c r="AE262" s="280"/>
      <c r="AF262" s="280"/>
      <c r="AG262" s="280"/>
      <c r="AH262" s="280"/>
      <c r="AI262" s="280"/>
      <c r="AJ262" s="280"/>
      <c r="AK262" s="280"/>
    </row>
    <row r="263" spans="4:37" ht="15" customHeight="1" x14ac:dyDescent="0.2">
      <c r="F263" s="506"/>
      <c r="G263" s="506"/>
      <c r="H263" s="506"/>
      <c r="I263" s="506"/>
      <c r="J263" s="506"/>
      <c r="K263" s="506"/>
      <c r="L263" s="506"/>
      <c r="M263" s="280"/>
      <c r="N263" s="280"/>
      <c r="O263" s="280"/>
      <c r="P263" s="280"/>
      <c r="Q263" s="280"/>
      <c r="R263" s="280"/>
      <c r="S263" s="280"/>
      <c r="T263" s="280"/>
      <c r="U263" s="280"/>
      <c r="V263" s="280"/>
      <c r="W263" s="280"/>
      <c r="X263" s="280"/>
      <c r="Y263" s="280"/>
      <c r="Z263" s="280"/>
      <c r="AA263" s="280"/>
      <c r="AB263" s="280"/>
      <c r="AC263" s="280"/>
      <c r="AD263" s="280"/>
      <c r="AE263" s="280"/>
      <c r="AF263" s="280"/>
      <c r="AG263" s="280"/>
      <c r="AH263" s="280"/>
      <c r="AI263" s="280"/>
      <c r="AJ263" s="280"/>
      <c r="AK263" s="280"/>
    </row>
    <row r="264" spans="4:37" ht="15" customHeight="1" x14ac:dyDescent="0.2">
      <c r="F264" s="506"/>
      <c r="G264" s="506"/>
      <c r="H264" s="506"/>
      <c r="I264" s="506"/>
      <c r="J264" s="506"/>
      <c r="K264" s="506"/>
      <c r="L264" s="506"/>
      <c r="M264" s="280"/>
      <c r="N264" s="280"/>
      <c r="O264" s="280"/>
      <c r="P264" s="280"/>
      <c r="Q264" s="280"/>
      <c r="R264" s="280"/>
      <c r="S264" s="280"/>
      <c r="T264" s="280"/>
      <c r="U264" s="280"/>
      <c r="V264" s="280"/>
      <c r="W264" s="280"/>
      <c r="X264" s="280"/>
      <c r="Y264" s="280"/>
      <c r="Z264" s="280"/>
      <c r="AA264" s="280"/>
      <c r="AB264" s="280"/>
      <c r="AC264" s="280"/>
      <c r="AD264" s="280"/>
      <c r="AE264" s="280"/>
      <c r="AF264" s="280"/>
      <c r="AG264" s="280"/>
      <c r="AH264" s="280"/>
      <c r="AI264" s="280"/>
      <c r="AJ264" s="280"/>
      <c r="AK264" s="280"/>
    </row>
    <row r="265" spans="4:37" ht="15" customHeight="1" x14ac:dyDescent="0.2">
      <c r="F265" s="506"/>
      <c r="G265" s="506"/>
      <c r="H265" s="506"/>
      <c r="I265" s="506"/>
      <c r="J265" s="506"/>
      <c r="K265" s="506"/>
      <c r="L265" s="506"/>
      <c r="M265" s="280"/>
      <c r="N265" s="280"/>
      <c r="O265" s="280"/>
      <c r="P265" s="280"/>
      <c r="Q265" s="280"/>
      <c r="R265" s="280"/>
      <c r="S265" s="280"/>
      <c r="T265" s="280"/>
      <c r="U265" s="280"/>
      <c r="V265" s="280"/>
      <c r="W265" s="280"/>
      <c r="X265" s="280"/>
      <c r="Y265" s="280"/>
      <c r="Z265" s="280"/>
      <c r="AA265" s="280"/>
      <c r="AB265" s="280"/>
      <c r="AC265" s="280"/>
      <c r="AD265" s="280"/>
      <c r="AE265" s="280"/>
      <c r="AF265" s="280"/>
      <c r="AG265" s="280"/>
      <c r="AH265" s="280"/>
      <c r="AI265" s="280"/>
      <c r="AJ265" s="280"/>
      <c r="AK265" s="280"/>
    </row>
    <row r="266" spans="4:37" ht="15" customHeight="1" x14ac:dyDescent="0.2">
      <c r="F266" s="1" t="s">
        <v>67</v>
      </c>
      <c r="G266" s="1" t="s">
        <v>76</v>
      </c>
      <c r="H266" s="1" t="s">
        <v>104</v>
      </c>
      <c r="I266" s="1" t="s">
        <v>44</v>
      </c>
      <c r="J266" s="1" t="s">
        <v>105</v>
      </c>
      <c r="K266" s="1" t="s">
        <v>68</v>
      </c>
    </row>
    <row r="267" spans="4:37" ht="15" customHeight="1" x14ac:dyDescent="0.2">
      <c r="F267" s="9"/>
      <c r="G267" s="9" t="s">
        <v>343</v>
      </c>
      <c r="H267" s="9" t="s">
        <v>667</v>
      </c>
      <c r="I267" s="9" t="s">
        <v>296</v>
      </c>
      <c r="J267" s="9" t="s">
        <v>326</v>
      </c>
      <c r="K267" s="9" t="s">
        <v>224</v>
      </c>
      <c r="L267" s="9" t="s">
        <v>234</v>
      </c>
      <c r="M267" s="9" t="s">
        <v>545</v>
      </c>
      <c r="N267" s="9" t="s">
        <v>224</v>
      </c>
      <c r="O267" s="9" t="s">
        <v>402</v>
      </c>
      <c r="P267" s="9" t="s">
        <v>230</v>
      </c>
      <c r="Q267" s="9" t="s">
        <v>217</v>
      </c>
      <c r="R267" s="9" t="s">
        <v>327</v>
      </c>
      <c r="S267" s="9" t="s">
        <v>416</v>
      </c>
      <c r="T267" s="9" t="s">
        <v>616</v>
      </c>
      <c r="U267" s="9" t="s">
        <v>620</v>
      </c>
      <c r="V267" s="9" t="s">
        <v>299</v>
      </c>
      <c r="W267" s="9" t="s">
        <v>322</v>
      </c>
      <c r="X267" s="9" t="s">
        <v>573</v>
      </c>
      <c r="Y267" s="9" t="s">
        <v>574</v>
      </c>
      <c r="Z267" s="9" t="s">
        <v>296</v>
      </c>
      <c r="AA267" s="9" t="s">
        <v>241</v>
      </c>
      <c r="AB267" s="9" t="s">
        <v>278</v>
      </c>
      <c r="AC267" s="9" t="s">
        <v>218</v>
      </c>
      <c r="AD267" s="9" t="s">
        <v>219</v>
      </c>
      <c r="AE267" s="9" t="s">
        <v>220</v>
      </c>
      <c r="AF267" s="9" t="s">
        <v>221</v>
      </c>
      <c r="AG267" s="9" t="s">
        <v>222</v>
      </c>
      <c r="AH267" s="9"/>
      <c r="AI267" s="9"/>
    </row>
    <row r="269" spans="4:37" ht="15" customHeight="1" x14ac:dyDescent="0.2">
      <c r="D269" s="1" t="s">
        <v>546</v>
      </c>
      <c r="F269" s="1" t="s">
        <v>445</v>
      </c>
      <c r="G269" s="1" t="s">
        <v>446</v>
      </c>
      <c r="H269" s="1" t="s">
        <v>481</v>
      </c>
      <c r="I269" s="1" t="s">
        <v>421</v>
      </c>
      <c r="J269" s="1" t="s">
        <v>668</v>
      </c>
      <c r="K269" s="1" t="s">
        <v>669</v>
      </c>
      <c r="L269" s="1" t="s">
        <v>230</v>
      </c>
    </row>
    <row r="270" spans="4:37" ht="15" customHeight="1" x14ac:dyDescent="0.2">
      <c r="E270" s="4" t="s">
        <v>115</v>
      </c>
      <c r="G270" s="1" t="s">
        <v>670</v>
      </c>
      <c r="H270" s="1" t="s">
        <v>471</v>
      </c>
      <c r="I270" s="1" t="s">
        <v>671</v>
      </c>
      <c r="J270" s="1" t="s">
        <v>672</v>
      </c>
    </row>
    <row r="271" spans="4:37" ht="15" customHeight="1" x14ac:dyDescent="0.2">
      <c r="G271" s="1" t="s">
        <v>309</v>
      </c>
      <c r="H271" s="1" t="s">
        <v>310</v>
      </c>
      <c r="I271" s="1" t="s">
        <v>234</v>
      </c>
      <c r="J271" s="1" t="s">
        <v>253</v>
      </c>
      <c r="K271" s="1" t="s">
        <v>321</v>
      </c>
      <c r="L271" s="1" t="s">
        <v>217</v>
      </c>
      <c r="M271" s="1" t="s">
        <v>357</v>
      </c>
      <c r="N271" s="1" t="s">
        <v>358</v>
      </c>
      <c r="O271" s="1" t="s">
        <v>317</v>
      </c>
      <c r="P271" s="1" t="s">
        <v>314</v>
      </c>
      <c r="Q271" s="1" t="s">
        <v>221</v>
      </c>
      <c r="R271" s="1" t="s">
        <v>218</v>
      </c>
      <c r="S271" s="1" t="s">
        <v>219</v>
      </c>
      <c r="T271" s="1" t="s">
        <v>1183</v>
      </c>
      <c r="U271" s="1" t="s">
        <v>281</v>
      </c>
      <c r="V271" s="1" t="s">
        <v>243</v>
      </c>
      <c r="W271" s="1" t="s">
        <v>235</v>
      </c>
      <c r="X271" s="1" t="s">
        <v>330</v>
      </c>
      <c r="Y271" s="1" t="s">
        <v>234</v>
      </c>
      <c r="Z271" s="1" t="s">
        <v>673</v>
      </c>
      <c r="AA271" s="1" t="s">
        <v>674</v>
      </c>
      <c r="AB271" s="1" t="s">
        <v>476</v>
      </c>
      <c r="AC271" s="1" t="s">
        <v>675</v>
      </c>
      <c r="AD271" s="1" t="s">
        <v>672</v>
      </c>
      <c r="AE271" s="1" t="s">
        <v>481</v>
      </c>
      <c r="AF271" s="1" t="s">
        <v>421</v>
      </c>
      <c r="AG271" s="1" t="s">
        <v>676</v>
      </c>
      <c r="AH271" s="1" t="s">
        <v>677</v>
      </c>
      <c r="AI271" s="1" t="s">
        <v>309</v>
      </c>
      <c r="AJ271" s="1" t="s">
        <v>284</v>
      </c>
      <c r="AK271" s="1" t="s">
        <v>254</v>
      </c>
    </row>
    <row r="272" spans="4:37" ht="15" customHeight="1" x14ac:dyDescent="0.2">
      <c r="F272" s="1" t="s">
        <v>217</v>
      </c>
      <c r="G272" s="1" t="s">
        <v>256</v>
      </c>
      <c r="H272" s="1" t="s">
        <v>257</v>
      </c>
      <c r="I272" s="1" t="s">
        <v>218</v>
      </c>
      <c r="J272" s="1" t="s">
        <v>219</v>
      </c>
      <c r="K272" s="1" t="s">
        <v>220</v>
      </c>
      <c r="L272" s="1" t="s">
        <v>221</v>
      </c>
      <c r="M272" s="1" t="s">
        <v>222</v>
      </c>
    </row>
    <row r="273" spans="2:37" ht="6" customHeight="1" x14ac:dyDescent="0.2"/>
    <row r="274" spans="2:37" ht="15" customHeight="1" x14ac:dyDescent="0.2">
      <c r="E274" s="4" t="s">
        <v>119</v>
      </c>
      <c r="G274" s="1" t="s">
        <v>445</v>
      </c>
      <c r="H274" s="1" t="s">
        <v>227</v>
      </c>
      <c r="I274" s="1" t="s">
        <v>678</v>
      </c>
      <c r="J274" s="1" t="s">
        <v>262</v>
      </c>
      <c r="K274" s="1" t="s">
        <v>527</v>
      </c>
      <c r="L274" s="1" t="s">
        <v>539</v>
      </c>
      <c r="N274" s="10" t="s">
        <v>1043</v>
      </c>
    </row>
    <row r="275" spans="2:37" ht="15" customHeight="1" x14ac:dyDescent="0.2">
      <c r="F275" s="270" t="s">
        <v>489</v>
      </c>
      <c r="G275" s="270"/>
      <c r="H275" s="270"/>
      <c r="I275" s="270"/>
      <c r="J275" s="270"/>
      <c r="K275" s="270"/>
      <c r="L275" s="270"/>
      <c r="M275" s="270"/>
      <c r="N275" s="285" t="s">
        <v>684</v>
      </c>
      <c r="O275" s="286"/>
      <c r="P275" s="286"/>
      <c r="Q275" s="286"/>
      <c r="R275" s="286"/>
      <c r="S275" s="286"/>
      <c r="T275" s="287"/>
      <c r="U275" s="285" t="s">
        <v>685</v>
      </c>
      <c r="V275" s="286"/>
      <c r="W275" s="286"/>
      <c r="X275" s="286"/>
      <c r="Y275" s="286"/>
      <c r="Z275" s="286"/>
      <c r="AA275" s="286"/>
      <c r="AB275" s="286"/>
      <c r="AC275" s="286"/>
      <c r="AD275" s="286"/>
      <c r="AE275" s="286"/>
      <c r="AF275" s="286"/>
      <c r="AG275" s="286"/>
      <c r="AH275" s="286"/>
      <c r="AI275" s="286"/>
      <c r="AJ275" s="286"/>
      <c r="AK275" s="287"/>
    </row>
    <row r="276" spans="2:37" ht="15" customHeight="1" x14ac:dyDescent="0.2">
      <c r="F276" s="269" t="s">
        <v>679</v>
      </c>
      <c r="G276" s="269"/>
      <c r="H276" s="269"/>
      <c r="I276" s="269"/>
      <c r="J276" s="269"/>
      <c r="K276" s="269"/>
      <c r="L276" s="269"/>
      <c r="M276" s="269"/>
      <c r="N276" s="413">
        <v>11000</v>
      </c>
      <c r="O276" s="414"/>
      <c r="P276" s="414"/>
      <c r="Q276" s="414"/>
      <c r="R276" s="414"/>
      <c r="S276" s="130" t="s">
        <v>687</v>
      </c>
      <c r="T276" s="94"/>
      <c r="U276" s="498"/>
      <c r="V276" s="498"/>
      <c r="W276" s="498"/>
      <c r="X276" s="498"/>
      <c r="Y276" s="498"/>
      <c r="Z276" s="498"/>
      <c r="AA276" s="498"/>
      <c r="AB276" s="498"/>
      <c r="AC276" s="498"/>
      <c r="AD276" s="498"/>
      <c r="AE276" s="498"/>
      <c r="AF276" s="498"/>
      <c r="AG276" s="498"/>
      <c r="AH276" s="498"/>
      <c r="AI276" s="498"/>
      <c r="AJ276" s="498"/>
      <c r="AK276" s="498"/>
    </row>
    <row r="277" spans="2:37" ht="15" customHeight="1" x14ac:dyDescent="0.2">
      <c r="F277" s="269" t="s">
        <v>680</v>
      </c>
      <c r="G277" s="269"/>
      <c r="H277" s="269"/>
      <c r="I277" s="269" t="s">
        <v>682</v>
      </c>
      <c r="J277" s="269"/>
      <c r="K277" s="269"/>
      <c r="L277" s="269"/>
      <c r="M277" s="269"/>
      <c r="N277" s="413">
        <v>3000</v>
      </c>
      <c r="O277" s="414"/>
      <c r="P277" s="414"/>
      <c r="Q277" s="414"/>
      <c r="R277" s="414"/>
      <c r="S277" s="130" t="s">
        <v>687</v>
      </c>
      <c r="T277" s="93"/>
      <c r="U277" s="499" t="s">
        <v>1003</v>
      </c>
      <c r="V277" s="499"/>
      <c r="W277" s="499"/>
      <c r="X277" s="499"/>
      <c r="Y277" s="499"/>
      <c r="Z277" s="499"/>
      <c r="AA277" s="499"/>
      <c r="AB277" s="499"/>
      <c r="AC277" s="499"/>
      <c r="AD277" s="499"/>
      <c r="AE277" s="499"/>
      <c r="AF277" s="499"/>
      <c r="AG277" s="499"/>
      <c r="AH277" s="499"/>
      <c r="AI277" s="499"/>
      <c r="AJ277" s="499"/>
      <c r="AK277" s="499"/>
    </row>
    <row r="278" spans="2:37" ht="15" customHeight="1" x14ac:dyDescent="0.2">
      <c r="F278" s="269"/>
      <c r="G278" s="269"/>
      <c r="H278" s="269"/>
      <c r="I278" s="471" t="s">
        <v>683</v>
      </c>
      <c r="J278" s="471"/>
      <c r="K278" s="471"/>
      <c r="L278" s="471"/>
      <c r="M278" s="471"/>
      <c r="N278" s="413">
        <v>1500</v>
      </c>
      <c r="O278" s="414"/>
      <c r="P278" s="414"/>
      <c r="Q278" s="414"/>
      <c r="R278" s="414"/>
      <c r="S278" s="130" t="s">
        <v>687</v>
      </c>
      <c r="T278" s="94"/>
      <c r="U278" s="500" t="s">
        <v>1004</v>
      </c>
      <c r="V278" s="500"/>
      <c r="W278" s="500"/>
      <c r="X278" s="500"/>
      <c r="Y278" s="500"/>
      <c r="Z278" s="500"/>
      <c r="AA278" s="500"/>
      <c r="AB278" s="500"/>
      <c r="AC278" s="500"/>
      <c r="AD278" s="500"/>
      <c r="AE278" s="500"/>
      <c r="AF278" s="500"/>
      <c r="AG278" s="500"/>
      <c r="AH278" s="500"/>
      <c r="AI278" s="500"/>
      <c r="AJ278" s="500"/>
      <c r="AK278" s="500"/>
    </row>
    <row r="279" spans="2:37" ht="15" customHeight="1" x14ac:dyDescent="0.2">
      <c r="F279" s="269" t="s">
        <v>681</v>
      </c>
      <c r="G279" s="269"/>
      <c r="H279" s="269"/>
      <c r="I279" s="269"/>
      <c r="J279" s="269"/>
      <c r="K279" s="269"/>
      <c r="L279" s="269"/>
      <c r="M279" s="269"/>
      <c r="N279" s="413">
        <v>5000</v>
      </c>
      <c r="O279" s="414"/>
      <c r="P279" s="414"/>
      <c r="Q279" s="414"/>
      <c r="R279" s="414"/>
      <c r="S279" s="130" t="s">
        <v>687</v>
      </c>
      <c r="T279" s="94"/>
      <c r="U279" s="499" t="s">
        <v>1198</v>
      </c>
      <c r="V279" s="499"/>
      <c r="W279" s="499"/>
      <c r="X279" s="499"/>
      <c r="Y279" s="499"/>
      <c r="Z279" s="499"/>
      <c r="AA279" s="499"/>
      <c r="AB279" s="499"/>
      <c r="AC279" s="499"/>
      <c r="AD279" s="499"/>
      <c r="AE279" s="499"/>
      <c r="AF279" s="499"/>
      <c r="AG279" s="499"/>
      <c r="AH279" s="499"/>
      <c r="AI279" s="499"/>
      <c r="AJ279" s="499"/>
      <c r="AK279" s="499"/>
    </row>
    <row r="280" spans="2:37" ht="15" customHeight="1" x14ac:dyDescent="0.2">
      <c r="F280" s="1" t="s">
        <v>67</v>
      </c>
      <c r="G280" s="1" t="s">
        <v>76</v>
      </c>
      <c r="H280" s="1" t="s">
        <v>104</v>
      </c>
      <c r="I280" s="1" t="s">
        <v>44</v>
      </c>
      <c r="J280" s="1" t="s">
        <v>105</v>
      </c>
      <c r="K280" s="1" t="s">
        <v>68</v>
      </c>
    </row>
    <row r="281" spans="2:37" s="9" customFormat="1" ht="15" customHeight="1" x14ac:dyDescent="0.2">
      <c r="G281" s="9" t="s">
        <v>238</v>
      </c>
      <c r="H281" s="9" t="s">
        <v>239</v>
      </c>
      <c r="I281" s="9" t="s">
        <v>445</v>
      </c>
      <c r="J281" s="9" t="s">
        <v>227</v>
      </c>
      <c r="K281" s="9" t="s">
        <v>573</v>
      </c>
      <c r="L281" s="9" t="s">
        <v>633</v>
      </c>
      <c r="M281" s="9" t="s">
        <v>634</v>
      </c>
      <c r="N281" s="9" t="s">
        <v>598</v>
      </c>
      <c r="O281" s="9" t="s">
        <v>574</v>
      </c>
      <c r="P281" s="9" t="s">
        <v>296</v>
      </c>
      <c r="Q281" s="9" t="s">
        <v>479</v>
      </c>
      <c r="R281" s="9" t="s">
        <v>291</v>
      </c>
      <c r="S281" s="9" t="s">
        <v>445</v>
      </c>
      <c r="T281" s="9" t="s">
        <v>227</v>
      </c>
      <c r="U281" s="9" t="s">
        <v>686</v>
      </c>
      <c r="V281" s="9" t="s">
        <v>296</v>
      </c>
      <c r="W281" s="9" t="s">
        <v>479</v>
      </c>
      <c r="X281" s="9" t="s">
        <v>291</v>
      </c>
      <c r="Y281" s="9" t="s">
        <v>326</v>
      </c>
      <c r="Z281" s="9" t="s">
        <v>224</v>
      </c>
      <c r="AA281" s="9" t="s">
        <v>532</v>
      </c>
      <c r="AB281" s="9" t="s">
        <v>686</v>
      </c>
      <c r="AC281" s="9" t="s">
        <v>573</v>
      </c>
      <c r="AD281" s="9" t="s">
        <v>241</v>
      </c>
      <c r="AE281" s="9" t="s">
        <v>278</v>
      </c>
      <c r="AF281" s="9" t="s">
        <v>218</v>
      </c>
      <c r="AG281" s="9" t="s">
        <v>219</v>
      </c>
      <c r="AH281" s="9" t="s">
        <v>220</v>
      </c>
      <c r="AI281" s="9" t="s">
        <v>221</v>
      </c>
      <c r="AJ281" s="9" t="s">
        <v>222</v>
      </c>
    </row>
    <row r="283" spans="2:37" ht="15" customHeight="1" x14ac:dyDescent="0.2">
      <c r="B283" s="1" t="s">
        <v>75</v>
      </c>
      <c r="D283" s="1" t="s">
        <v>14</v>
      </c>
      <c r="E283" s="1" t="s">
        <v>8</v>
      </c>
      <c r="F283" s="1" t="s">
        <v>311</v>
      </c>
      <c r="G283" s="1" t="s">
        <v>312</v>
      </c>
      <c r="H283" s="1" t="s">
        <v>234</v>
      </c>
      <c r="I283" s="1" t="s">
        <v>688</v>
      </c>
      <c r="J283" s="1" t="s">
        <v>689</v>
      </c>
      <c r="K283" s="1" t="s">
        <v>296</v>
      </c>
      <c r="L283" s="1" t="s">
        <v>279</v>
      </c>
      <c r="M283" s="1" t="s">
        <v>324</v>
      </c>
      <c r="N283" s="1" t="s">
        <v>296</v>
      </c>
      <c r="O283" s="1" t="s">
        <v>327</v>
      </c>
      <c r="P283" s="1" t="s">
        <v>416</v>
      </c>
      <c r="Q283" s="1" t="s">
        <v>297</v>
      </c>
      <c r="R283" s="1" t="s">
        <v>329</v>
      </c>
    </row>
    <row r="284" spans="2:37" ht="15" customHeight="1" x14ac:dyDescent="0.2">
      <c r="C284" s="4" t="s">
        <v>98</v>
      </c>
      <c r="E284" s="1" t="s">
        <v>14</v>
      </c>
      <c r="F284" s="1" t="s">
        <v>8</v>
      </c>
      <c r="G284" s="1" t="s">
        <v>311</v>
      </c>
      <c r="H284" s="1" t="s">
        <v>312</v>
      </c>
      <c r="I284" s="1" t="s">
        <v>234</v>
      </c>
      <c r="J284" s="1" t="s">
        <v>690</v>
      </c>
      <c r="K284" s="1" t="s">
        <v>446</v>
      </c>
      <c r="L284" s="1" t="s">
        <v>691</v>
      </c>
      <c r="M284" s="1" t="s">
        <v>528</v>
      </c>
    </row>
    <row r="285" spans="2:37" ht="15" customHeight="1" x14ac:dyDescent="0.2">
      <c r="F285" s="79" t="s">
        <v>327</v>
      </c>
      <c r="G285" s="45" t="s">
        <v>416</v>
      </c>
      <c r="H285" s="45" t="s">
        <v>329</v>
      </c>
      <c r="I285" s="45" t="s">
        <v>298</v>
      </c>
      <c r="J285" s="45" t="s">
        <v>272</v>
      </c>
      <c r="K285" s="501">
        <v>45748</v>
      </c>
      <c r="L285" s="501"/>
      <c r="M285" s="501"/>
      <c r="N285" s="501"/>
      <c r="O285" s="501"/>
      <c r="P285" s="501"/>
      <c r="Q285" s="501"/>
      <c r="R285" s="45" t="s">
        <v>235</v>
      </c>
      <c r="S285" s="95" t="s">
        <v>331</v>
      </c>
      <c r="T285" s="501">
        <v>46112</v>
      </c>
      <c r="U285" s="501"/>
      <c r="V285" s="501"/>
      <c r="W285" s="501"/>
      <c r="X285" s="501"/>
      <c r="Y285" s="501"/>
      <c r="Z285" s="501"/>
      <c r="AA285" s="45" t="s">
        <v>273</v>
      </c>
      <c r="AB285" s="45"/>
      <c r="AC285" s="45"/>
      <c r="AD285" s="45"/>
      <c r="AE285" s="45"/>
      <c r="AF285" s="45"/>
      <c r="AG285" s="45"/>
      <c r="AH285" s="45"/>
      <c r="AI285" s="45"/>
      <c r="AJ285" s="45"/>
      <c r="AK285" s="46"/>
    </row>
    <row r="286" spans="2:37" ht="60" customHeight="1" x14ac:dyDescent="0.2">
      <c r="E286" s="131"/>
      <c r="F286" s="494" t="s">
        <v>692</v>
      </c>
      <c r="G286" s="494"/>
      <c r="H286" s="494"/>
      <c r="I286" s="494"/>
      <c r="J286" s="494"/>
      <c r="K286" s="495" t="s">
        <v>1186</v>
      </c>
      <c r="L286" s="496"/>
      <c r="M286" s="496"/>
      <c r="N286" s="496"/>
      <c r="O286" s="496"/>
      <c r="P286" s="496"/>
      <c r="Q286" s="496"/>
      <c r="R286" s="496"/>
      <c r="S286" s="496"/>
      <c r="T286" s="496"/>
      <c r="U286" s="496"/>
      <c r="V286" s="496"/>
      <c r="W286" s="496"/>
      <c r="X286" s="496"/>
      <c r="Y286" s="496"/>
      <c r="Z286" s="496"/>
      <c r="AA286" s="496"/>
      <c r="AB286" s="496"/>
      <c r="AC286" s="496"/>
      <c r="AD286" s="496"/>
      <c r="AE286" s="496"/>
      <c r="AF286" s="496"/>
      <c r="AG286" s="496"/>
      <c r="AH286" s="496"/>
      <c r="AI286" s="496"/>
      <c r="AJ286" s="496"/>
      <c r="AK286" s="497"/>
    </row>
    <row r="287" spans="2:37" ht="60" customHeight="1" x14ac:dyDescent="0.2">
      <c r="E287" s="131"/>
      <c r="F287" s="494" t="s">
        <v>693</v>
      </c>
      <c r="G287" s="494"/>
      <c r="H287" s="494"/>
      <c r="I287" s="494"/>
      <c r="J287" s="494"/>
      <c r="K287" s="495" t="s">
        <v>1185</v>
      </c>
      <c r="L287" s="496"/>
      <c r="M287" s="496"/>
      <c r="N287" s="496"/>
      <c r="O287" s="496"/>
      <c r="P287" s="496"/>
      <c r="Q287" s="496"/>
      <c r="R287" s="496"/>
      <c r="S287" s="496"/>
      <c r="T287" s="496"/>
      <c r="U287" s="496"/>
      <c r="V287" s="496"/>
      <c r="W287" s="496"/>
      <c r="X287" s="496"/>
      <c r="Y287" s="496"/>
      <c r="Z287" s="496"/>
      <c r="AA287" s="496"/>
      <c r="AB287" s="496"/>
      <c r="AC287" s="496"/>
      <c r="AD287" s="496"/>
      <c r="AE287" s="496"/>
      <c r="AF287" s="496"/>
      <c r="AG287" s="496"/>
      <c r="AH287" s="496"/>
      <c r="AI287" s="496"/>
      <c r="AJ287" s="496"/>
      <c r="AK287" s="497"/>
    </row>
    <row r="288" spans="2:37" ht="15" customHeight="1" x14ac:dyDescent="0.2">
      <c r="C288" s="4"/>
    </row>
    <row r="289" spans="3:37" ht="15" customHeight="1" x14ac:dyDescent="0.2">
      <c r="C289" s="4" t="s">
        <v>110</v>
      </c>
      <c r="E289" s="1" t="s">
        <v>307</v>
      </c>
      <c r="F289" s="1" t="s">
        <v>8</v>
      </c>
      <c r="G289" s="1" t="s">
        <v>311</v>
      </c>
      <c r="H289" s="1" t="s">
        <v>312</v>
      </c>
      <c r="I289" s="1" t="s">
        <v>234</v>
      </c>
      <c r="J289" s="1" t="s">
        <v>327</v>
      </c>
      <c r="K289" s="1" t="s">
        <v>416</v>
      </c>
      <c r="L289" s="1" t="s">
        <v>694</v>
      </c>
      <c r="M289" s="1" t="s">
        <v>688</v>
      </c>
    </row>
    <row r="290" spans="3:37" s="166" customFormat="1" ht="15" customHeight="1" x14ac:dyDescent="0.2">
      <c r="E290" s="167"/>
      <c r="F290" s="266" t="s">
        <v>1204</v>
      </c>
      <c r="G290" s="266"/>
      <c r="H290" s="266"/>
      <c r="I290" s="266"/>
      <c r="J290" s="266"/>
      <c r="K290" s="266"/>
      <c r="L290" s="266"/>
      <c r="M290" s="266"/>
      <c r="N290" s="266"/>
      <c r="O290" s="266"/>
      <c r="P290" s="266"/>
      <c r="Q290" s="266"/>
      <c r="R290" s="266"/>
      <c r="S290" s="266"/>
      <c r="T290" s="266"/>
      <c r="U290" s="266"/>
      <c r="V290" s="245" t="s">
        <v>1205</v>
      </c>
      <c r="W290" s="246"/>
      <c r="X290" s="246"/>
      <c r="Y290" s="246"/>
      <c r="Z290" s="246"/>
      <c r="AA290" s="246"/>
      <c r="AB290" s="246"/>
      <c r="AC290" s="246"/>
      <c r="AD290" s="246"/>
      <c r="AE290" s="246"/>
      <c r="AF290" s="246"/>
      <c r="AG290" s="246"/>
      <c r="AH290" s="246"/>
      <c r="AI290" s="246"/>
      <c r="AJ290" s="246"/>
      <c r="AK290" s="247"/>
    </row>
    <row r="291" spans="3:37" s="166" customFormat="1" ht="15" customHeight="1" x14ac:dyDescent="0.2">
      <c r="E291" s="167"/>
      <c r="F291" s="311" t="s">
        <v>1206</v>
      </c>
      <c r="G291" s="311"/>
      <c r="H291" s="311"/>
      <c r="I291" s="311"/>
      <c r="J291" s="311"/>
      <c r="K291" s="311"/>
      <c r="L291" s="311"/>
      <c r="M291" s="311"/>
      <c r="N291" s="311"/>
      <c r="O291" s="311"/>
      <c r="P291" s="311"/>
      <c r="Q291" s="311"/>
      <c r="R291" s="311"/>
      <c r="S291" s="312" t="s">
        <v>995</v>
      </c>
      <c r="T291" s="313"/>
      <c r="U291" s="314"/>
      <c r="V291" s="311" t="s">
        <v>1207</v>
      </c>
      <c r="W291" s="311"/>
      <c r="X291" s="311"/>
      <c r="Y291" s="311"/>
      <c r="Z291" s="311"/>
      <c r="AA291" s="311"/>
      <c r="AB291" s="311"/>
      <c r="AC291" s="311"/>
      <c r="AD291" s="311"/>
      <c r="AE291" s="311"/>
      <c r="AF291" s="311"/>
      <c r="AG291" s="311"/>
      <c r="AH291" s="311"/>
      <c r="AI291" s="312" t="s">
        <v>995</v>
      </c>
      <c r="AJ291" s="313"/>
      <c r="AK291" s="314"/>
    </row>
    <row r="292" spans="3:37" s="166" customFormat="1" ht="15" customHeight="1" x14ac:dyDescent="0.2">
      <c r="E292" s="167"/>
      <c r="F292" s="311" t="s">
        <v>1208</v>
      </c>
      <c r="G292" s="311"/>
      <c r="H292" s="311"/>
      <c r="I292" s="311"/>
      <c r="J292" s="311"/>
      <c r="K292" s="311"/>
      <c r="L292" s="311"/>
      <c r="M292" s="311"/>
      <c r="N292" s="311"/>
      <c r="O292" s="311"/>
      <c r="P292" s="311"/>
      <c r="Q292" s="311"/>
      <c r="R292" s="311"/>
      <c r="S292" s="312" t="s">
        <v>995</v>
      </c>
      <c r="T292" s="313"/>
      <c r="U292" s="314"/>
      <c r="V292" s="311" t="s">
        <v>1209</v>
      </c>
      <c r="W292" s="311"/>
      <c r="X292" s="311"/>
      <c r="Y292" s="311"/>
      <c r="Z292" s="311"/>
      <c r="AA292" s="311"/>
      <c r="AB292" s="311"/>
      <c r="AC292" s="311"/>
      <c r="AD292" s="311"/>
      <c r="AE292" s="311"/>
      <c r="AF292" s="311"/>
      <c r="AG292" s="311"/>
      <c r="AH292" s="311"/>
      <c r="AI292" s="312" t="s">
        <v>995</v>
      </c>
      <c r="AJ292" s="313"/>
      <c r="AK292" s="314"/>
    </row>
    <row r="293" spans="3:37" s="166" customFormat="1" ht="15" customHeight="1" x14ac:dyDescent="0.2">
      <c r="E293" s="167"/>
      <c r="F293" s="311" t="s">
        <v>1210</v>
      </c>
      <c r="G293" s="311"/>
      <c r="H293" s="311"/>
      <c r="I293" s="311"/>
      <c r="J293" s="311"/>
      <c r="K293" s="311"/>
      <c r="L293" s="311"/>
      <c r="M293" s="311"/>
      <c r="N293" s="311"/>
      <c r="O293" s="311"/>
      <c r="P293" s="311"/>
      <c r="Q293" s="311"/>
      <c r="R293" s="311"/>
      <c r="S293" s="312" t="s">
        <v>995</v>
      </c>
      <c r="T293" s="313"/>
      <c r="U293" s="314"/>
      <c r="V293" s="311" t="s">
        <v>1211</v>
      </c>
      <c r="W293" s="311"/>
      <c r="X293" s="311"/>
      <c r="Y293" s="311"/>
      <c r="Z293" s="311"/>
      <c r="AA293" s="311"/>
      <c r="AB293" s="311"/>
      <c r="AC293" s="311"/>
      <c r="AD293" s="311"/>
      <c r="AE293" s="311"/>
      <c r="AF293" s="311"/>
      <c r="AG293" s="311"/>
      <c r="AH293" s="311"/>
      <c r="AI293" s="312" t="s">
        <v>995</v>
      </c>
      <c r="AJ293" s="313"/>
      <c r="AK293" s="314"/>
    </row>
    <row r="294" spans="3:37" s="166" customFormat="1" ht="27" customHeight="1" x14ac:dyDescent="0.2">
      <c r="E294" s="167"/>
      <c r="F294" s="311" t="s">
        <v>1115</v>
      </c>
      <c r="G294" s="311"/>
      <c r="H294" s="311"/>
      <c r="I294" s="311"/>
      <c r="J294" s="311"/>
      <c r="K294" s="311"/>
      <c r="L294" s="311"/>
      <c r="M294" s="311"/>
      <c r="N294" s="311"/>
      <c r="O294" s="311"/>
      <c r="P294" s="311"/>
      <c r="Q294" s="311"/>
      <c r="R294" s="311"/>
      <c r="S294" s="312" t="s">
        <v>995</v>
      </c>
      <c r="T294" s="313"/>
      <c r="U294" s="314"/>
      <c r="V294" s="315" t="s">
        <v>1213</v>
      </c>
      <c r="W294" s="315"/>
      <c r="X294" s="315"/>
      <c r="Y294" s="315"/>
      <c r="Z294" s="315"/>
      <c r="AA294" s="315"/>
      <c r="AB294" s="315"/>
      <c r="AC294" s="315"/>
      <c r="AD294" s="315"/>
      <c r="AE294" s="315"/>
      <c r="AF294" s="315"/>
      <c r="AG294" s="315"/>
      <c r="AH294" s="315"/>
      <c r="AI294" s="312" t="s">
        <v>995</v>
      </c>
      <c r="AJ294" s="313"/>
      <c r="AK294" s="314"/>
    </row>
    <row r="295" spans="3:37" s="166" customFormat="1" ht="15" customHeight="1" x14ac:dyDescent="0.2">
      <c r="E295" s="167"/>
      <c r="F295" s="311" t="s">
        <v>1214</v>
      </c>
      <c r="G295" s="311"/>
      <c r="H295" s="311"/>
      <c r="I295" s="311"/>
      <c r="J295" s="311"/>
      <c r="K295" s="311"/>
      <c r="L295" s="311"/>
      <c r="M295" s="311"/>
      <c r="N295" s="311"/>
      <c r="O295" s="311"/>
      <c r="P295" s="311"/>
      <c r="Q295" s="311"/>
      <c r="R295" s="311"/>
      <c r="S295" s="312" t="s">
        <v>995</v>
      </c>
      <c r="T295" s="313"/>
      <c r="U295" s="314"/>
      <c r="V295" s="311" t="s">
        <v>1215</v>
      </c>
      <c r="W295" s="311"/>
      <c r="X295" s="311"/>
      <c r="Y295" s="311"/>
      <c r="Z295" s="311"/>
      <c r="AA295" s="311"/>
      <c r="AB295" s="311"/>
      <c r="AC295" s="311"/>
      <c r="AD295" s="311"/>
      <c r="AE295" s="311"/>
      <c r="AF295" s="311"/>
      <c r="AG295" s="311"/>
      <c r="AH295" s="311"/>
      <c r="AI295" s="312" t="s">
        <v>995</v>
      </c>
      <c r="AJ295" s="313"/>
      <c r="AK295" s="314"/>
    </row>
    <row r="296" spans="3:37" s="166" customFormat="1" ht="15" customHeight="1" x14ac:dyDescent="0.2">
      <c r="E296" s="167"/>
      <c r="F296" s="311" t="s">
        <v>1216</v>
      </c>
      <c r="G296" s="311"/>
      <c r="H296" s="311"/>
      <c r="I296" s="311"/>
      <c r="J296" s="311"/>
      <c r="K296" s="311"/>
      <c r="L296" s="311"/>
      <c r="M296" s="311"/>
      <c r="N296" s="311"/>
      <c r="O296" s="311"/>
      <c r="P296" s="311"/>
      <c r="Q296" s="311"/>
      <c r="R296" s="311"/>
      <c r="S296" s="312" t="s">
        <v>995</v>
      </c>
      <c r="T296" s="313"/>
      <c r="U296" s="314"/>
      <c r="V296" s="266" t="s">
        <v>1217</v>
      </c>
      <c r="W296" s="266"/>
      <c r="X296" s="266"/>
      <c r="Y296" s="266"/>
      <c r="Z296" s="266"/>
      <c r="AA296" s="266"/>
      <c r="AB296" s="266"/>
      <c r="AC296" s="266"/>
      <c r="AD296" s="266"/>
      <c r="AE296" s="266"/>
      <c r="AF296" s="266"/>
      <c r="AG296" s="266"/>
      <c r="AH296" s="266"/>
      <c r="AI296" s="316" t="s">
        <v>1217</v>
      </c>
      <c r="AJ296" s="317"/>
      <c r="AK296" s="318"/>
    </row>
    <row r="297" spans="3:37" s="166" customFormat="1" ht="15" customHeight="1" x14ac:dyDescent="0.2">
      <c r="E297" s="167"/>
      <c r="F297" s="311" t="s">
        <v>1218</v>
      </c>
      <c r="G297" s="311"/>
      <c r="H297" s="311"/>
      <c r="I297" s="311"/>
      <c r="J297" s="311"/>
      <c r="K297" s="311"/>
      <c r="L297" s="311"/>
      <c r="M297" s="311"/>
      <c r="N297" s="311"/>
      <c r="O297" s="311"/>
      <c r="P297" s="311"/>
      <c r="Q297" s="311"/>
      <c r="R297" s="311"/>
      <c r="S297" s="312" t="s">
        <v>995</v>
      </c>
      <c r="T297" s="313"/>
      <c r="U297" s="314"/>
      <c r="V297" s="266" t="s">
        <v>1217</v>
      </c>
      <c r="W297" s="266"/>
      <c r="X297" s="266"/>
      <c r="Y297" s="266"/>
      <c r="Z297" s="266"/>
      <c r="AA297" s="266"/>
      <c r="AB297" s="266"/>
      <c r="AC297" s="266"/>
      <c r="AD297" s="266"/>
      <c r="AE297" s="266"/>
      <c r="AF297" s="266"/>
      <c r="AG297" s="266"/>
      <c r="AH297" s="266"/>
      <c r="AI297" s="316" t="s">
        <v>1217</v>
      </c>
      <c r="AJ297" s="317"/>
      <c r="AK297" s="318"/>
    </row>
    <row r="298" spans="3:37" s="166" customFormat="1" ht="28.2" customHeight="1" x14ac:dyDescent="0.2">
      <c r="E298" s="167"/>
      <c r="F298" s="315" t="s">
        <v>1220</v>
      </c>
      <c r="G298" s="315"/>
      <c r="H298" s="315"/>
      <c r="I298" s="315"/>
      <c r="J298" s="315"/>
      <c r="K298" s="315"/>
      <c r="L298" s="315"/>
      <c r="M298" s="315"/>
      <c r="N298" s="315"/>
      <c r="O298" s="315"/>
      <c r="P298" s="315"/>
      <c r="Q298" s="315"/>
      <c r="R298" s="315"/>
      <c r="S298" s="312" t="s">
        <v>995</v>
      </c>
      <c r="T298" s="313"/>
      <c r="U298" s="314"/>
      <c r="V298" s="266" t="s">
        <v>1217</v>
      </c>
      <c r="W298" s="266"/>
      <c r="X298" s="266"/>
      <c r="Y298" s="266"/>
      <c r="Z298" s="266"/>
      <c r="AA298" s="266"/>
      <c r="AB298" s="266"/>
      <c r="AC298" s="266"/>
      <c r="AD298" s="266"/>
      <c r="AE298" s="266"/>
      <c r="AF298" s="266"/>
      <c r="AG298" s="266"/>
      <c r="AH298" s="266"/>
      <c r="AI298" s="316" t="s">
        <v>1217</v>
      </c>
      <c r="AJ298" s="317"/>
      <c r="AK298" s="318"/>
    </row>
    <row r="299" spans="3:37" s="166" customFormat="1" ht="15" customHeight="1" x14ac:dyDescent="0.2">
      <c r="E299" s="167"/>
      <c r="F299" s="295" t="s">
        <v>1221</v>
      </c>
      <c r="G299" s="296"/>
      <c r="H299" s="296"/>
      <c r="I299" s="296"/>
      <c r="J299" s="296"/>
      <c r="K299" s="296"/>
      <c r="L299" s="296"/>
      <c r="M299" s="296"/>
      <c r="N299" s="296"/>
      <c r="O299" s="296"/>
      <c r="P299" s="296"/>
      <c r="Q299" s="296"/>
      <c r="R299" s="297"/>
      <c r="S299" s="298" t="s">
        <v>995</v>
      </c>
      <c r="T299" s="299"/>
      <c r="U299" s="300"/>
      <c r="V299" s="295" t="s">
        <v>1222</v>
      </c>
      <c r="W299" s="296"/>
      <c r="X299" s="296"/>
      <c r="Y299" s="296"/>
      <c r="Z299" s="296"/>
      <c r="AA299" s="296"/>
      <c r="AB299" s="296"/>
      <c r="AC299" s="296"/>
      <c r="AD299" s="296"/>
      <c r="AE299" s="296"/>
      <c r="AF299" s="296"/>
      <c r="AG299" s="296"/>
      <c r="AH299" s="297"/>
      <c r="AI299" s="298" t="s">
        <v>995</v>
      </c>
      <c r="AJ299" s="299"/>
      <c r="AK299" s="300"/>
    </row>
    <row r="300" spans="3:37" s="166" customFormat="1" ht="15" customHeight="1" x14ac:dyDescent="0.2">
      <c r="E300" s="167"/>
      <c r="F300" s="168" t="s">
        <v>67</v>
      </c>
      <c r="G300" s="304"/>
      <c r="H300" s="304"/>
      <c r="I300" s="304"/>
      <c r="J300" s="304"/>
      <c r="K300" s="304"/>
      <c r="L300" s="304"/>
      <c r="M300" s="304"/>
      <c r="N300" s="304"/>
      <c r="O300" s="304"/>
      <c r="P300" s="304"/>
      <c r="Q300" s="304"/>
      <c r="R300" s="169" t="s">
        <v>68</v>
      </c>
      <c r="S300" s="301"/>
      <c r="T300" s="302"/>
      <c r="U300" s="303"/>
      <c r="V300" s="170" t="s">
        <v>67</v>
      </c>
      <c r="W300" s="305"/>
      <c r="X300" s="305"/>
      <c r="Y300" s="305"/>
      <c r="Z300" s="305"/>
      <c r="AA300" s="305"/>
      <c r="AB300" s="305"/>
      <c r="AC300" s="305"/>
      <c r="AD300" s="305"/>
      <c r="AE300" s="305"/>
      <c r="AF300" s="305"/>
      <c r="AG300" s="305"/>
      <c r="AH300" s="171" t="s">
        <v>68</v>
      </c>
      <c r="AI300" s="301"/>
      <c r="AJ300" s="302"/>
      <c r="AK300" s="303"/>
    </row>
    <row r="301" spans="3:37" s="166" customFormat="1" ht="15" customHeight="1" x14ac:dyDescent="0.2">
      <c r="E301" s="167"/>
      <c r="F301" s="295" t="s">
        <v>1223</v>
      </c>
      <c r="G301" s="296"/>
      <c r="H301" s="296"/>
      <c r="I301" s="296"/>
      <c r="J301" s="296"/>
      <c r="K301" s="296"/>
      <c r="L301" s="296"/>
      <c r="M301" s="296"/>
      <c r="N301" s="296"/>
      <c r="O301" s="296"/>
      <c r="P301" s="296"/>
      <c r="Q301" s="296"/>
      <c r="R301" s="297"/>
      <c r="S301" s="298"/>
      <c r="T301" s="299"/>
      <c r="U301" s="300"/>
      <c r="V301" s="295" t="s">
        <v>1224</v>
      </c>
      <c r="W301" s="296"/>
      <c r="X301" s="296"/>
      <c r="Y301" s="296"/>
      <c r="Z301" s="296"/>
      <c r="AA301" s="296"/>
      <c r="AB301" s="296"/>
      <c r="AC301" s="296"/>
      <c r="AD301" s="296"/>
      <c r="AE301" s="296"/>
      <c r="AF301" s="296"/>
      <c r="AG301" s="296"/>
      <c r="AH301" s="297"/>
      <c r="AI301" s="298"/>
      <c r="AJ301" s="299"/>
      <c r="AK301" s="300"/>
    </row>
    <row r="302" spans="3:37" s="166" customFormat="1" ht="15" customHeight="1" x14ac:dyDescent="0.2">
      <c r="E302" s="167"/>
      <c r="F302" s="168" t="s">
        <v>67</v>
      </c>
      <c r="G302" s="304"/>
      <c r="H302" s="304"/>
      <c r="I302" s="304"/>
      <c r="J302" s="304"/>
      <c r="K302" s="304"/>
      <c r="L302" s="304"/>
      <c r="M302" s="304"/>
      <c r="N302" s="304"/>
      <c r="O302" s="304"/>
      <c r="P302" s="304"/>
      <c r="Q302" s="304"/>
      <c r="R302" s="169" t="s">
        <v>68</v>
      </c>
      <c r="S302" s="301"/>
      <c r="T302" s="302"/>
      <c r="U302" s="303"/>
      <c r="V302" s="168" t="s">
        <v>67</v>
      </c>
      <c r="W302" s="304"/>
      <c r="X302" s="304"/>
      <c r="Y302" s="304"/>
      <c r="Z302" s="304"/>
      <c r="AA302" s="304"/>
      <c r="AB302" s="304"/>
      <c r="AC302" s="304"/>
      <c r="AD302" s="304"/>
      <c r="AE302" s="304"/>
      <c r="AF302" s="304"/>
      <c r="AG302" s="304"/>
      <c r="AH302" s="169" t="s">
        <v>68</v>
      </c>
      <c r="AI302" s="301"/>
      <c r="AJ302" s="302"/>
      <c r="AK302" s="303"/>
    </row>
    <row r="303" spans="3:37" ht="15" customHeight="1" x14ac:dyDescent="0.2">
      <c r="F303" s="1" t="s">
        <v>67</v>
      </c>
      <c r="G303" s="1" t="s">
        <v>76</v>
      </c>
      <c r="H303" s="1" t="s">
        <v>104</v>
      </c>
      <c r="I303" s="1" t="s">
        <v>44</v>
      </c>
      <c r="J303" s="1" t="s">
        <v>105</v>
      </c>
      <c r="K303" s="1" t="s">
        <v>68</v>
      </c>
    </row>
    <row r="304" spans="3:37" s="9" customFormat="1" ht="15" customHeight="1" x14ac:dyDescent="0.2">
      <c r="G304" s="9" t="s">
        <v>214</v>
      </c>
      <c r="I304" s="9" t="s">
        <v>327</v>
      </c>
      <c r="J304" s="9" t="s">
        <v>416</v>
      </c>
      <c r="K304" s="9" t="s">
        <v>218</v>
      </c>
      <c r="L304" s="9" t="s">
        <v>219</v>
      </c>
      <c r="M304" s="9" t="s">
        <v>307</v>
      </c>
      <c r="N304" s="9" t="s">
        <v>308</v>
      </c>
      <c r="O304" s="9" t="s">
        <v>311</v>
      </c>
      <c r="P304" s="9" t="s">
        <v>312</v>
      </c>
      <c r="Q304" s="9" t="s">
        <v>234</v>
      </c>
      <c r="R304" s="9" t="s">
        <v>694</v>
      </c>
      <c r="S304" s="9" t="s">
        <v>688</v>
      </c>
      <c r="T304" s="9" t="s">
        <v>573</v>
      </c>
      <c r="U304" s="9" t="s">
        <v>618</v>
      </c>
      <c r="V304" s="9" t="s">
        <v>277</v>
      </c>
      <c r="W304" s="9" t="s">
        <v>217</v>
      </c>
      <c r="X304" s="9" t="s">
        <v>241</v>
      </c>
      <c r="Y304" s="9" t="s">
        <v>251</v>
      </c>
      <c r="Z304" s="9" t="s">
        <v>218</v>
      </c>
      <c r="AA304" s="9" t="s">
        <v>219</v>
      </c>
      <c r="AB304" s="9" t="s">
        <v>220</v>
      </c>
      <c r="AC304" s="9" t="s">
        <v>221</v>
      </c>
      <c r="AD304" s="9" t="s">
        <v>222</v>
      </c>
    </row>
    <row r="305" spans="3:37" s="9" customFormat="1" ht="15" customHeight="1" x14ac:dyDescent="0.2">
      <c r="G305" s="9" t="s">
        <v>615</v>
      </c>
      <c r="I305" s="9" t="s">
        <v>620</v>
      </c>
      <c r="J305" s="9" t="s">
        <v>714</v>
      </c>
      <c r="K305" s="9" t="s">
        <v>616</v>
      </c>
      <c r="L305" s="9" t="s">
        <v>296</v>
      </c>
      <c r="M305" s="9" t="s">
        <v>302</v>
      </c>
      <c r="N305" s="9" t="s">
        <v>303</v>
      </c>
      <c r="O305" s="9" t="s">
        <v>245</v>
      </c>
      <c r="P305" s="9" t="s">
        <v>304</v>
      </c>
      <c r="Q305" s="9" t="s">
        <v>291</v>
      </c>
      <c r="R305" s="9" t="s">
        <v>234</v>
      </c>
      <c r="S305" s="9" t="s">
        <v>307</v>
      </c>
      <c r="T305" s="9" t="s">
        <v>308</v>
      </c>
      <c r="U305" s="9" t="s">
        <v>311</v>
      </c>
      <c r="V305" s="9" t="s">
        <v>312</v>
      </c>
      <c r="W305" s="9" t="s">
        <v>573</v>
      </c>
      <c r="X305" s="9" t="s">
        <v>619</v>
      </c>
      <c r="Y305" s="9" t="s">
        <v>576</v>
      </c>
      <c r="Z305" s="9" t="s">
        <v>598</v>
      </c>
      <c r="AA305" s="9" t="s">
        <v>574</v>
      </c>
      <c r="AB305" s="9" t="s">
        <v>296</v>
      </c>
      <c r="AC305" s="9" t="s">
        <v>701</v>
      </c>
      <c r="AD305" s="9" t="s">
        <v>234</v>
      </c>
      <c r="AE305" s="9" t="s">
        <v>290</v>
      </c>
      <c r="AF305" s="9" t="s">
        <v>291</v>
      </c>
      <c r="AG305" s="9" t="s">
        <v>292</v>
      </c>
      <c r="AH305" s="9" t="s">
        <v>293</v>
      </c>
      <c r="AI305" s="9" t="s">
        <v>234</v>
      </c>
      <c r="AJ305" s="9" t="s">
        <v>307</v>
      </c>
      <c r="AK305" s="9" t="s">
        <v>308</v>
      </c>
    </row>
    <row r="306" spans="3:37" s="9" customFormat="1" ht="15" customHeight="1" x14ac:dyDescent="0.2">
      <c r="H306" s="9" t="s">
        <v>311</v>
      </c>
      <c r="I306" s="9" t="s">
        <v>312</v>
      </c>
      <c r="J306" s="9" t="s">
        <v>221</v>
      </c>
      <c r="K306" s="9" t="s">
        <v>702</v>
      </c>
      <c r="L306" s="9" t="s">
        <v>715</v>
      </c>
      <c r="M306" s="9" t="s">
        <v>313</v>
      </c>
      <c r="N306" s="9" t="s">
        <v>314</v>
      </c>
      <c r="O306" s="9" t="s">
        <v>622</v>
      </c>
      <c r="P306" s="9" t="s">
        <v>234</v>
      </c>
      <c r="Q306" s="9" t="s">
        <v>221</v>
      </c>
      <c r="R306" s="9" t="s">
        <v>218</v>
      </c>
      <c r="S306" s="9" t="s">
        <v>219</v>
      </c>
      <c r="T306" s="9" t="s">
        <v>222</v>
      </c>
    </row>
    <row r="309" spans="3:37" ht="15" customHeight="1" x14ac:dyDescent="0.2">
      <c r="C309" s="4" t="s">
        <v>167</v>
      </c>
      <c r="E309" s="1" t="s">
        <v>307</v>
      </c>
      <c r="F309" s="1" t="s">
        <v>308</v>
      </c>
      <c r="G309" s="1" t="s">
        <v>311</v>
      </c>
      <c r="H309" s="1" t="s">
        <v>312</v>
      </c>
      <c r="I309" s="1" t="s">
        <v>234</v>
      </c>
      <c r="J309" s="1" t="s">
        <v>688</v>
      </c>
      <c r="K309" s="1" t="s">
        <v>689</v>
      </c>
      <c r="L309" s="1" t="s">
        <v>296</v>
      </c>
      <c r="M309" s="1" t="s">
        <v>279</v>
      </c>
      <c r="N309" s="1" t="s">
        <v>324</v>
      </c>
      <c r="O309" s="1" t="s">
        <v>296</v>
      </c>
      <c r="P309" s="1" t="s">
        <v>327</v>
      </c>
      <c r="Q309" s="1" t="s">
        <v>416</v>
      </c>
      <c r="R309" s="1" t="s">
        <v>297</v>
      </c>
      <c r="S309" s="1" t="s">
        <v>329</v>
      </c>
    </row>
    <row r="310" spans="3:37" ht="15" customHeight="1" x14ac:dyDescent="0.2">
      <c r="D310" s="1" t="s">
        <v>325</v>
      </c>
      <c r="F310" s="1" t="s">
        <v>703</v>
      </c>
      <c r="G310" s="1" t="s">
        <v>226</v>
      </c>
      <c r="H310" s="1" t="s">
        <v>473</v>
      </c>
      <c r="I310" s="1" t="s">
        <v>481</v>
      </c>
      <c r="J310" s="1" t="s">
        <v>421</v>
      </c>
      <c r="K310" s="1" t="s">
        <v>662</v>
      </c>
      <c r="L310" s="1" t="s">
        <v>663</v>
      </c>
    </row>
    <row r="311" spans="3:37" ht="15" customHeight="1" x14ac:dyDescent="0.2">
      <c r="E311" s="4" t="s">
        <v>704</v>
      </c>
      <c r="G311" s="1" t="s">
        <v>703</v>
      </c>
      <c r="H311" s="1" t="s">
        <v>473</v>
      </c>
      <c r="I311" s="1" t="s">
        <v>374</v>
      </c>
      <c r="J311" s="1" t="s">
        <v>67</v>
      </c>
      <c r="K311" s="1" t="s">
        <v>116</v>
      </c>
      <c r="L311" s="1" t="s">
        <v>117</v>
      </c>
      <c r="M311" s="1" t="s">
        <v>68</v>
      </c>
      <c r="N311" s="479"/>
      <c r="O311" s="479"/>
      <c r="P311" s="479"/>
      <c r="Q311" s="1" t="s">
        <v>64</v>
      </c>
      <c r="U311" s="1" t="s">
        <v>67</v>
      </c>
      <c r="V311" s="1" t="s">
        <v>118</v>
      </c>
      <c r="W311" s="1" t="s">
        <v>116</v>
      </c>
      <c r="X311" s="1" t="s">
        <v>117</v>
      </c>
      <c r="Y311" s="1" t="s">
        <v>68</v>
      </c>
      <c r="Z311" s="479"/>
      <c r="AA311" s="479"/>
      <c r="AB311" s="479"/>
      <c r="AC311" s="1" t="s">
        <v>64</v>
      </c>
    </row>
    <row r="312" spans="3:37" ht="6" customHeight="1" x14ac:dyDescent="0.2">
      <c r="E312" s="4"/>
      <c r="N312" s="132"/>
      <c r="O312" s="132"/>
      <c r="P312" s="132"/>
      <c r="Z312" s="132"/>
      <c r="AA312" s="132"/>
      <c r="AB312" s="132"/>
    </row>
    <row r="313" spans="3:37" ht="15" customHeight="1" x14ac:dyDescent="0.2">
      <c r="E313" s="4" t="s">
        <v>705</v>
      </c>
      <c r="G313" s="1" t="s">
        <v>226</v>
      </c>
      <c r="H313" s="1" t="s">
        <v>473</v>
      </c>
      <c r="I313" s="1" t="s">
        <v>374</v>
      </c>
    </row>
    <row r="314" spans="3:37" ht="15" customHeight="1" x14ac:dyDescent="0.2">
      <c r="F314" s="425" t="s">
        <v>489</v>
      </c>
      <c r="G314" s="426"/>
      <c r="H314" s="426"/>
      <c r="I314" s="426"/>
      <c r="J314" s="426"/>
      <c r="K314" s="426"/>
      <c r="L314" s="426"/>
      <c r="M314" s="427"/>
      <c r="N314" s="270" t="s">
        <v>731</v>
      </c>
      <c r="O314" s="270"/>
      <c r="P314" s="270"/>
      <c r="Q314" s="270"/>
      <c r="R314" s="270"/>
      <c r="S314" s="270"/>
      <c r="T314" s="270"/>
      <c r="U314" s="270"/>
      <c r="V314" s="270"/>
      <c r="W314" s="270"/>
      <c r="X314" s="270"/>
      <c r="Y314" s="270"/>
      <c r="Z314" s="270"/>
      <c r="AA314" s="270"/>
      <c r="AB314" s="270"/>
      <c r="AC314" s="270"/>
      <c r="AD314" s="270"/>
      <c r="AE314" s="270"/>
      <c r="AF314" s="270"/>
      <c r="AG314" s="285"/>
      <c r="AH314" s="480" t="s">
        <v>713</v>
      </c>
      <c r="AI314" s="481"/>
      <c r="AJ314" s="481"/>
      <c r="AK314" s="482"/>
    </row>
    <row r="315" spans="3:37" ht="15" customHeight="1" x14ac:dyDescent="0.2">
      <c r="F315" s="288"/>
      <c r="G315" s="289"/>
      <c r="H315" s="289"/>
      <c r="I315" s="289"/>
      <c r="J315" s="289"/>
      <c r="K315" s="289"/>
      <c r="L315" s="289"/>
      <c r="M315" s="290"/>
      <c r="N315" s="270" t="s">
        <v>708</v>
      </c>
      <c r="O315" s="270"/>
      <c r="P315" s="270"/>
      <c r="Q315" s="285"/>
      <c r="R315" s="270" t="s">
        <v>709</v>
      </c>
      <c r="S315" s="270"/>
      <c r="T315" s="270"/>
      <c r="U315" s="270"/>
      <c r="V315" s="287" t="s">
        <v>710</v>
      </c>
      <c r="W315" s="270"/>
      <c r="X315" s="270"/>
      <c r="Y315" s="285"/>
      <c r="Z315" s="270" t="s">
        <v>711</v>
      </c>
      <c r="AA315" s="270"/>
      <c r="AB315" s="270"/>
      <c r="AC315" s="270"/>
      <c r="AD315" s="287" t="s">
        <v>712</v>
      </c>
      <c r="AE315" s="270"/>
      <c r="AF315" s="270"/>
      <c r="AG315" s="285"/>
      <c r="AH315" s="483"/>
      <c r="AI315" s="484"/>
      <c r="AJ315" s="484"/>
      <c r="AK315" s="485"/>
    </row>
    <row r="316" spans="3:37" ht="15" customHeight="1" x14ac:dyDescent="0.2">
      <c r="F316" s="486" t="s">
        <v>706</v>
      </c>
      <c r="G316" s="487"/>
      <c r="H316" s="81" t="s">
        <v>116</v>
      </c>
      <c r="I316" s="81"/>
      <c r="J316" s="81"/>
      <c r="K316" s="81"/>
      <c r="L316" s="81" t="s">
        <v>18</v>
      </c>
      <c r="M316" s="82"/>
      <c r="N316" s="492">
        <v>1</v>
      </c>
      <c r="O316" s="493"/>
      <c r="P316" s="101" t="s">
        <v>430</v>
      </c>
      <c r="Q316" s="101"/>
      <c r="R316" s="492">
        <v>0</v>
      </c>
      <c r="S316" s="493"/>
      <c r="T316" s="101" t="s">
        <v>430</v>
      </c>
      <c r="U316" s="101"/>
      <c r="V316" s="492">
        <v>1</v>
      </c>
      <c r="W316" s="493"/>
      <c r="X316" s="101" t="s">
        <v>430</v>
      </c>
      <c r="Y316" s="101"/>
      <c r="Z316" s="492">
        <v>0</v>
      </c>
      <c r="AA316" s="493"/>
      <c r="AB316" s="101" t="s">
        <v>430</v>
      </c>
      <c r="AC316" s="101"/>
      <c r="AD316" s="492">
        <v>1</v>
      </c>
      <c r="AE316" s="493"/>
      <c r="AF316" s="101" t="s">
        <v>430</v>
      </c>
      <c r="AG316" s="101"/>
      <c r="AH316" s="492">
        <v>12</v>
      </c>
      <c r="AI316" s="493"/>
      <c r="AJ316" s="101" t="s">
        <v>430</v>
      </c>
      <c r="AK316" s="102"/>
    </row>
    <row r="317" spans="3:37" ht="15" customHeight="1" x14ac:dyDescent="0.2">
      <c r="F317" s="488"/>
      <c r="G317" s="489"/>
      <c r="H317" s="39" t="s">
        <v>67</v>
      </c>
      <c r="I317" s="39" t="s">
        <v>133</v>
      </c>
      <c r="J317" s="39" t="s">
        <v>189</v>
      </c>
      <c r="K317" s="39" t="s">
        <v>190</v>
      </c>
      <c r="L317" s="39" t="s">
        <v>58</v>
      </c>
      <c r="M317" s="40" t="s">
        <v>68</v>
      </c>
      <c r="N317" s="431">
        <v>1</v>
      </c>
      <c r="O317" s="432"/>
      <c r="P317" s="133" t="s">
        <v>430</v>
      </c>
      <c r="Q317" s="134" t="s">
        <v>273</v>
      </c>
      <c r="R317" s="431">
        <v>0</v>
      </c>
      <c r="S317" s="432"/>
      <c r="T317" s="133" t="s">
        <v>430</v>
      </c>
      <c r="U317" s="134" t="s">
        <v>273</v>
      </c>
      <c r="V317" s="431">
        <v>1</v>
      </c>
      <c r="W317" s="432"/>
      <c r="X317" s="133" t="s">
        <v>430</v>
      </c>
      <c r="Y317" s="134" t="s">
        <v>273</v>
      </c>
      <c r="Z317" s="431">
        <v>0</v>
      </c>
      <c r="AA317" s="432"/>
      <c r="AB317" s="133" t="s">
        <v>430</v>
      </c>
      <c r="AC317" s="134" t="s">
        <v>273</v>
      </c>
      <c r="AD317" s="431">
        <v>1</v>
      </c>
      <c r="AE317" s="432"/>
      <c r="AF317" s="133" t="s">
        <v>430</v>
      </c>
      <c r="AG317" s="134" t="s">
        <v>273</v>
      </c>
      <c r="AH317" s="431">
        <v>12</v>
      </c>
      <c r="AI317" s="432"/>
      <c r="AJ317" s="133" t="s">
        <v>430</v>
      </c>
      <c r="AK317" s="134" t="s">
        <v>273</v>
      </c>
    </row>
    <row r="318" spans="3:37" ht="15" customHeight="1" x14ac:dyDescent="0.2">
      <c r="F318" s="488"/>
      <c r="G318" s="489"/>
      <c r="H318" s="95" t="s">
        <v>124</v>
      </c>
      <c r="I318" s="95" t="s">
        <v>125</v>
      </c>
      <c r="J318" s="95" t="s">
        <v>126</v>
      </c>
      <c r="K318" s="95" t="s">
        <v>127</v>
      </c>
      <c r="L318" s="95" t="s">
        <v>128</v>
      </c>
      <c r="M318" s="110"/>
      <c r="N318" s="319"/>
      <c r="O318" s="320"/>
      <c r="P318" s="45" t="s">
        <v>430</v>
      </c>
      <c r="Q318" s="45"/>
      <c r="R318" s="319"/>
      <c r="S318" s="320"/>
      <c r="T318" s="45" t="s">
        <v>430</v>
      </c>
      <c r="U318" s="45"/>
      <c r="V318" s="319"/>
      <c r="W318" s="320"/>
      <c r="X318" s="45" t="s">
        <v>430</v>
      </c>
      <c r="Y318" s="45"/>
      <c r="Z318" s="319"/>
      <c r="AA318" s="320"/>
      <c r="AB318" s="45" t="s">
        <v>430</v>
      </c>
      <c r="AC318" s="45"/>
      <c r="AD318" s="319"/>
      <c r="AE318" s="320"/>
      <c r="AF318" s="45" t="s">
        <v>430</v>
      </c>
      <c r="AG318" s="45"/>
      <c r="AH318" s="319"/>
      <c r="AI318" s="320"/>
      <c r="AJ318" s="45" t="s">
        <v>430</v>
      </c>
      <c r="AK318" s="46"/>
    </row>
    <row r="319" spans="3:37" ht="15" customHeight="1" x14ac:dyDescent="0.2">
      <c r="F319" s="490"/>
      <c r="G319" s="491"/>
      <c r="H319" s="95" t="s">
        <v>15</v>
      </c>
      <c r="I319" s="95"/>
      <c r="J319" s="95" t="s">
        <v>6</v>
      </c>
      <c r="K319" s="95"/>
      <c r="L319" s="95" t="s">
        <v>143</v>
      </c>
      <c r="M319" s="110"/>
      <c r="N319" s="319"/>
      <c r="O319" s="320"/>
      <c r="P319" s="45" t="s">
        <v>430</v>
      </c>
      <c r="Q319" s="45"/>
      <c r="R319" s="319"/>
      <c r="S319" s="320"/>
      <c r="T319" s="45" t="s">
        <v>430</v>
      </c>
      <c r="U319" s="45"/>
      <c r="V319" s="319"/>
      <c r="W319" s="320"/>
      <c r="X319" s="45" t="s">
        <v>430</v>
      </c>
      <c r="Y319" s="45"/>
      <c r="Z319" s="319"/>
      <c r="AA319" s="320"/>
      <c r="AB319" s="45" t="s">
        <v>430</v>
      </c>
      <c r="AC319" s="45"/>
      <c r="AD319" s="319"/>
      <c r="AE319" s="320"/>
      <c r="AF319" s="45" t="s">
        <v>430</v>
      </c>
      <c r="AG319" s="45"/>
      <c r="AH319" s="319"/>
      <c r="AI319" s="320"/>
      <c r="AJ319" s="45" t="s">
        <v>430</v>
      </c>
      <c r="AK319" s="46"/>
    </row>
    <row r="320" spans="3:37" ht="15" customHeight="1" x14ac:dyDescent="0.2">
      <c r="F320" s="270" t="s">
        <v>707</v>
      </c>
      <c r="G320" s="270"/>
      <c r="H320" s="270"/>
      <c r="I320" s="270"/>
      <c r="J320" s="270"/>
      <c r="K320" s="270"/>
      <c r="L320" s="270"/>
      <c r="M320" s="270"/>
      <c r="N320" s="271">
        <f>+IF((N316+N318+N319)=0,"",N316+N318+N319)</f>
        <v>1</v>
      </c>
      <c r="O320" s="272"/>
      <c r="P320" s="45" t="s">
        <v>430</v>
      </c>
      <c r="Q320" s="45"/>
      <c r="R320" s="271" t="str">
        <f>+IF((R316+R318+R319)=0,"",R316+R318+R319)</f>
        <v/>
      </c>
      <c r="S320" s="272"/>
      <c r="T320" s="45" t="s">
        <v>430</v>
      </c>
      <c r="U320" s="45"/>
      <c r="V320" s="271">
        <f>+IF((V316+V318+V319)=0,"",V316+V318+V319)</f>
        <v>1</v>
      </c>
      <c r="W320" s="272"/>
      <c r="X320" s="45" t="s">
        <v>430</v>
      </c>
      <c r="Y320" s="45"/>
      <c r="Z320" s="271" t="str">
        <f>+IF((Z316+Z318+Z319)=0,"",Z316+Z318+Z319)</f>
        <v/>
      </c>
      <c r="AA320" s="272"/>
      <c r="AB320" s="45" t="s">
        <v>430</v>
      </c>
      <c r="AC320" s="45"/>
      <c r="AD320" s="271">
        <f>+IF((AD316+AD318+AD319)=0,"",AD316+AD318+AD319)</f>
        <v>1</v>
      </c>
      <c r="AE320" s="272"/>
      <c r="AF320" s="45" t="s">
        <v>430</v>
      </c>
      <c r="AG320" s="45"/>
      <c r="AH320" s="271">
        <f>+IF((AH316+AH318+AH319)=0,"",AH316+AH318+AH319)</f>
        <v>12</v>
      </c>
      <c r="AI320" s="272"/>
      <c r="AJ320" s="45" t="s">
        <v>430</v>
      </c>
      <c r="AK320" s="46"/>
    </row>
    <row r="321" spans="5:37" ht="15" customHeight="1" x14ac:dyDescent="0.2">
      <c r="F321" s="1" t="s">
        <v>67</v>
      </c>
      <c r="G321" s="1" t="s">
        <v>76</v>
      </c>
      <c r="H321" s="1" t="s">
        <v>104</v>
      </c>
      <c r="I321" s="1" t="s">
        <v>44</v>
      </c>
      <c r="J321" s="1" t="s">
        <v>105</v>
      </c>
      <c r="K321" s="1" t="s">
        <v>68</v>
      </c>
    </row>
    <row r="322" spans="5:37" s="9" customFormat="1" ht="15" customHeight="1" x14ac:dyDescent="0.2">
      <c r="G322" s="9" t="s">
        <v>214</v>
      </c>
      <c r="I322" s="9" t="s">
        <v>223</v>
      </c>
      <c r="J322" s="9" t="s">
        <v>224</v>
      </c>
      <c r="K322" s="9" t="s">
        <v>294</v>
      </c>
      <c r="L322" s="9" t="s">
        <v>299</v>
      </c>
      <c r="M322" s="9" t="s">
        <v>383</v>
      </c>
      <c r="N322" s="9" t="s">
        <v>224</v>
      </c>
      <c r="O322" s="9" t="s">
        <v>226</v>
      </c>
      <c r="P322" s="9" t="s">
        <v>473</v>
      </c>
      <c r="Q322" s="9" t="s">
        <v>234</v>
      </c>
      <c r="R322" s="9" t="s">
        <v>290</v>
      </c>
      <c r="S322" s="9" t="s">
        <v>291</v>
      </c>
      <c r="T322" s="9" t="s">
        <v>329</v>
      </c>
      <c r="U322" s="9" t="s">
        <v>298</v>
      </c>
      <c r="V322" s="9" t="s">
        <v>234</v>
      </c>
      <c r="W322" s="9" t="s">
        <v>270</v>
      </c>
      <c r="X322" s="9" t="s">
        <v>269</v>
      </c>
      <c r="Y322" s="9" t="s">
        <v>574</v>
      </c>
      <c r="Z322" s="9" t="s">
        <v>296</v>
      </c>
      <c r="AA322" s="9" t="s">
        <v>615</v>
      </c>
      <c r="AB322" s="9" t="s">
        <v>234</v>
      </c>
      <c r="AC322" s="135" t="s">
        <v>723</v>
      </c>
      <c r="AE322" s="9" t="s">
        <v>234</v>
      </c>
      <c r="AF322" s="9" t="s">
        <v>325</v>
      </c>
      <c r="AG322" s="9" t="s">
        <v>234</v>
      </c>
      <c r="AH322" s="99" t="s">
        <v>705</v>
      </c>
      <c r="AJ322" s="9" t="s">
        <v>573</v>
      </c>
      <c r="AK322" s="9" t="s">
        <v>410</v>
      </c>
    </row>
    <row r="323" spans="5:37" s="9" customFormat="1" ht="15" customHeight="1" x14ac:dyDescent="0.2">
      <c r="H323" s="9" t="s">
        <v>724</v>
      </c>
      <c r="I323" s="9" t="s">
        <v>222</v>
      </c>
    </row>
    <row r="324" spans="5:37" s="9" customFormat="1" ht="15" customHeight="1" x14ac:dyDescent="0.2">
      <c r="G324" s="9" t="s">
        <v>615</v>
      </c>
      <c r="I324" s="9" t="s">
        <v>304</v>
      </c>
      <c r="J324" s="9" t="s">
        <v>291</v>
      </c>
      <c r="K324" s="9" t="s">
        <v>309</v>
      </c>
      <c r="L324" s="9" t="s">
        <v>310</v>
      </c>
      <c r="M324" s="9" t="s">
        <v>234</v>
      </c>
      <c r="N324" s="9" t="s">
        <v>276</v>
      </c>
      <c r="O324" s="9" t="s">
        <v>573</v>
      </c>
      <c r="P324" s="9" t="s">
        <v>574</v>
      </c>
      <c r="Q324" s="9" t="s">
        <v>296</v>
      </c>
      <c r="R324" s="9" t="s">
        <v>275</v>
      </c>
      <c r="S324" s="9" t="s">
        <v>274</v>
      </c>
      <c r="T324" s="9" t="s">
        <v>330</v>
      </c>
      <c r="U324" s="9" t="s">
        <v>716</v>
      </c>
      <c r="V324" s="9" t="s">
        <v>234</v>
      </c>
      <c r="W324" s="9" t="s">
        <v>304</v>
      </c>
      <c r="X324" s="9" t="s">
        <v>291</v>
      </c>
      <c r="Y324" s="9" t="s">
        <v>717</v>
      </c>
      <c r="Z324" s="9" t="s">
        <v>321</v>
      </c>
      <c r="AA324" s="9" t="s">
        <v>295</v>
      </c>
      <c r="AB324" s="9" t="s">
        <v>374</v>
      </c>
      <c r="AC324" s="9" t="s">
        <v>217</v>
      </c>
      <c r="AD324" s="9" t="s">
        <v>241</v>
      </c>
      <c r="AE324" s="9" t="s">
        <v>278</v>
      </c>
      <c r="AF324" s="9" t="s">
        <v>218</v>
      </c>
      <c r="AG324" s="9" t="s">
        <v>219</v>
      </c>
      <c r="AH324" s="9" t="s">
        <v>220</v>
      </c>
      <c r="AI324" s="9" t="s">
        <v>221</v>
      </c>
      <c r="AJ324" s="9" t="s">
        <v>222</v>
      </c>
    </row>
    <row r="325" spans="5:37" s="9" customFormat="1" ht="15" customHeight="1" x14ac:dyDescent="0.2">
      <c r="G325" s="9" t="s">
        <v>243</v>
      </c>
      <c r="I325" s="9" t="s">
        <v>688</v>
      </c>
      <c r="J325" s="9" t="s">
        <v>689</v>
      </c>
      <c r="K325" s="9" t="s">
        <v>330</v>
      </c>
      <c r="L325" s="9" t="s">
        <v>716</v>
      </c>
      <c r="M325" s="9" t="s">
        <v>234</v>
      </c>
      <c r="N325" s="9" t="s">
        <v>226</v>
      </c>
      <c r="O325" s="9" t="s">
        <v>473</v>
      </c>
      <c r="P325" s="9" t="s">
        <v>374</v>
      </c>
      <c r="Q325" s="9" t="s">
        <v>234</v>
      </c>
      <c r="R325" s="9" t="s">
        <v>276</v>
      </c>
      <c r="S325" s="9" t="s">
        <v>573</v>
      </c>
      <c r="T325" s="9" t="s">
        <v>574</v>
      </c>
      <c r="U325" s="9" t="s">
        <v>296</v>
      </c>
      <c r="V325" s="9" t="s">
        <v>615</v>
      </c>
      <c r="W325" s="9" t="s">
        <v>234</v>
      </c>
      <c r="X325" s="135" t="s">
        <v>723</v>
      </c>
      <c r="Z325" s="9" t="s">
        <v>234</v>
      </c>
      <c r="AA325" s="9" t="s">
        <v>325</v>
      </c>
      <c r="AB325" s="9" t="s">
        <v>234</v>
      </c>
      <c r="AC325" s="99" t="s">
        <v>705</v>
      </c>
      <c r="AE325" s="9" t="s">
        <v>234</v>
      </c>
      <c r="AF325" s="9" t="s">
        <v>223</v>
      </c>
      <c r="AG325" s="9" t="s">
        <v>224</v>
      </c>
      <c r="AH325" s="9" t="s">
        <v>294</v>
      </c>
      <c r="AI325" s="9" t="s">
        <v>299</v>
      </c>
      <c r="AJ325" s="9" t="s">
        <v>383</v>
      </c>
      <c r="AK325" s="9" t="s">
        <v>224</v>
      </c>
    </row>
    <row r="326" spans="5:37" s="9" customFormat="1" ht="15" customHeight="1" x14ac:dyDescent="0.2">
      <c r="H326" s="9" t="s">
        <v>226</v>
      </c>
      <c r="I326" s="9" t="s">
        <v>473</v>
      </c>
      <c r="J326" s="9" t="s">
        <v>374</v>
      </c>
      <c r="K326" s="9" t="s">
        <v>573</v>
      </c>
      <c r="L326" s="9" t="s">
        <v>304</v>
      </c>
      <c r="M326" s="9" t="s">
        <v>291</v>
      </c>
      <c r="N326" s="9" t="s">
        <v>717</v>
      </c>
      <c r="O326" s="9" t="s">
        <v>321</v>
      </c>
      <c r="P326" s="9" t="s">
        <v>295</v>
      </c>
      <c r="Q326" s="9" t="s">
        <v>374</v>
      </c>
      <c r="R326" s="9" t="s">
        <v>573</v>
      </c>
      <c r="S326" s="9" t="s">
        <v>718</v>
      </c>
      <c r="T326" s="9" t="s">
        <v>632</v>
      </c>
      <c r="U326" s="9" t="s">
        <v>296</v>
      </c>
      <c r="V326" s="9" t="s">
        <v>225</v>
      </c>
      <c r="W326" s="9" t="s">
        <v>226</v>
      </c>
      <c r="X326" s="9" t="s">
        <v>719</v>
      </c>
      <c r="Y326" s="9" t="s">
        <v>720</v>
      </c>
      <c r="Z326" s="9" t="s">
        <v>638</v>
      </c>
      <c r="AA326" s="9" t="s">
        <v>295</v>
      </c>
      <c r="AB326" s="9" t="s">
        <v>230</v>
      </c>
      <c r="AC326" s="9" t="s">
        <v>234</v>
      </c>
      <c r="AD326" s="9" t="s">
        <v>430</v>
      </c>
      <c r="AE326" s="9" t="s">
        <v>374</v>
      </c>
      <c r="AF326" s="9" t="s">
        <v>217</v>
      </c>
      <c r="AG326" s="9" t="s">
        <v>721</v>
      </c>
      <c r="AH326" s="9" t="s">
        <v>631</v>
      </c>
      <c r="AI326" s="9" t="s">
        <v>620</v>
      </c>
      <c r="AJ326" s="9" t="s">
        <v>430</v>
      </c>
      <c r="AK326" s="9" t="s">
        <v>374</v>
      </c>
    </row>
    <row r="327" spans="5:37" s="9" customFormat="1" ht="15" customHeight="1" x14ac:dyDescent="0.2">
      <c r="H327" s="9" t="s">
        <v>217</v>
      </c>
      <c r="I327" s="9" t="s">
        <v>241</v>
      </c>
      <c r="J327" s="9" t="s">
        <v>278</v>
      </c>
      <c r="K327" s="9" t="s">
        <v>218</v>
      </c>
      <c r="L327" s="9" t="s">
        <v>219</v>
      </c>
      <c r="M327" s="9" t="s">
        <v>220</v>
      </c>
      <c r="N327" s="9" t="s">
        <v>221</v>
      </c>
      <c r="O327" s="9" t="s">
        <v>222</v>
      </c>
    </row>
    <row r="328" spans="5:37" ht="6" customHeight="1" x14ac:dyDescent="0.2"/>
    <row r="329" spans="5:37" ht="15" customHeight="1" x14ac:dyDescent="0.2">
      <c r="E329" s="4" t="s">
        <v>722</v>
      </c>
      <c r="G329" s="1" t="s">
        <v>662</v>
      </c>
      <c r="H329" s="1" t="s">
        <v>663</v>
      </c>
    </row>
    <row r="330" spans="5:37" ht="15" customHeight="1" x14ac:dyDescent="0.2">
      <c r="F330" s="270" t="s">
        <v>489</v>
      </c>
      <c r="G330" s="270"/>
      <c r="H330" s="270"/>
      <c r="I330" s="270"/>
      <c r="J330" s="270"/>
      <c r="K330" s="270"/>
      <c r="L330" s="285" t="s">
        <v>730</v>
      </c>
      <c r="M330" s="286"/>
      <c r="N330" s="286"/>
      <c r="O330" s="286"/>
      <c r="P330" s="286"/>
      <c r="Q330" s="286"/>
      <c r="R330" s="286"/>
      <c r="S330" s="286"/>
      <c r="T330" s="286"/>
      <c r="U330" s="286"/>
      <c r="V330" s="286"/>
      <c r="W330" s="286"/>
      <c r="X330" s="286"/>
      <c r="Y330" s="286"/>
      <c r="Z330" s="286"/>
      <c r="AA330" s="286"/>
      <c r="AB330" s="286"/>
      <c r="AC330" s="286"/>
      <c r="AD330" s="287"/>
      <c r="AE330" s="285" t="s">
        <v>725</v>
      </c>
      <c r="AF330" s="286"/>
      <c r="AG330" s="286"/>
      <c r="AH330" s="286"/>
      <c r="AI330" s="286"/>
      <c r="AJ330" s="286"/>
      <c r="AK330" s="287"/>
    </row>
    <row r="331" spans="5:37" ht="30" customHeight="1" x14ac:dyDescent="0.2">
      <c r="F331" s="471" t="s">
        <v>727</v>
      </c>
      <c r="G331" s="471"/>
      <c r="H331" s="471"/>
      <c r="I331" s="471"/>
      <c r="J331" s="471"/>
      <c r="K331" s="471"/>
      <c r="L331" s="291" t="s">
        <v>1006</v>
      </c>
      <c r="M331" s="292"/>
      <c r="N331" s="292"/>
      <c r="O331" s="292"/>
      <c r="P331" s="292"/>
      <c r="Q331" s="292"/>
      <c r="R331" s="292"/>
      <c r="S331" s="292"/>
      <c r="T331" s="292"/>
      <c r="U331" s="292"/>
      <c r="V331" s="292"/>
      <c r="W331" s="292"/>
      <c r="X331" s="292"/>
      <c r="Y331" s="292"/>
      <c r="Z331" s="292"/>
      <c r="AA331" s="292"/>
      <c r="AB331" s="292"/>
      <c r="AC331" s="292"/>
      <c r="AD331" s="293"/>
      <c r="AE331" s="472" t="s">
        <v>1007</v>
      </c>
      <c r="AF331" s="473"/>
      <c r="AG331" s="473"/>
      <c r="AH331" s="473"/>
      <c r="AI331" s="473"/>
      <c r="AJ331" s="473"/>
      <c r="AK331" s="474"/>
    </row>
    <row r="332" spans="5:37" ht="30" customHeight="1" x14ac:dyDescent="0.2">
      <c r="F332" s="471" t="s">
        <v>728</v>
      </c>
      <c r="G332" s="471"/>
      <c r="H332" s="471"/>
      <c r="I332" s="471"/>
      <c r="J332" s="471"/>
      <c r="K332" s="471"/>
      <c r="L332" s="291"/>
      <c r="M332" s="292"/>
      <c r="N332" s="292"/>
      <c r="O332" s="292"/>
      <c r="P332" s="292"/>
      <c r="Q332" s="292"/>
      <c r="R332" s="292"/>
      <c r="S332" s="292"/>
      <c r="T332" s="292"/>
      <c r="U332" s="292"/>
      <c r="V332" s="292"/>
      <c r="W332" s="292"/>
      <c r="X332" s="292"/>
      <c r="Y332" s="292"/>
      <c r="Z332" s="292"/>
      <c r="AA332" s="292"/>
      <c r="AB332" s="292"/>
      <c r="AC332" s="292"/>
      <c r="AD332" s="293"/>
      <c r="AE332" s="472"/>
      <c r="AF332" s="473"/>
      <c r="AG332" s="473"/>
      <c r="AH332" s="473"/>
      <c r="AI332" s="473"/>
      <c r="AJ332" s="473"/>
      <c r="AK332" s="474"/>
    </row>
    <row r="333" spans="5:37" ht="30" customHeight="1" x14ac:dyDescent="0.2">
      <c r="F333" s="471" t="s">
        <v>729</v>
      </c>
      <c r="G333" s="471"/>
      <c r="H333" s="471"/>
      <c r="I333" s="471"/>
      <c r="J333" s="471"/>
      <c r="K333" s="471"/>
      <c r="L333" s="291" t="s">
        <v>1008</v>
      </c>
      <c r="M333" s="292"/>
      <c r="N333" s="292"/>
      <c r="O333" s="292"/>
      <c r="P333" s="292"/>
      <c r="Q333" s="292"/>
      <c r="R333" s="292"/>
      <c r="S333" s="292"/>
      <c r="T333" s="292"/>
      <c r="U333" s="292"/>
      <c r="V333" s="292"/>
      <c r="W333" s="292"/>
      <c r="X333" s="292"/>
      <c r="Y333" s="292"/>
      <c r="Z333" s="292"/>
      <c r="AA333" s="292"/>
      <c r="AB333" s="292"/>
      <c r="AC333" s="292"/>
      <c r="AD333" s="293"/>
      <c r="AE333" s="472" t="s">
        <v>1009</v>
      </c>
      <c r="AF333" s="473"/>
      <c r="AG333" s="473"/>
      <c r="AH333" s="473"/>
      <c r="AI333" s="473"/>
      <c r="AJ333" s="473"/>
      <c r="AK333" s="474"/>
    </row>
    <row r="334" spans="5:37" ht="15" customHeight="1" x14ac:dyDescent="0.2">
      <c r="F334" s="1" t="s">
        <v>67</v>
      </c>
      <c r="G334" s="1" t="s">
        <v>76</v>
      </c>
      <c r="H334" s="1" t="s">
        <v>104</v>
      </c>
      <c r="I334" s="1" t="s">
        <v>44</v>
      </c>
      <c r="J334" s="1" t="s">
        <v>105</v>
      </c>
      <c r="K334" s="1" t="s">
        <v>68</v>
      </c>
    </row>
    <row r="335" spans="5:37" s="9" customFormat="1" ht="15" customHeight="1" x14ac:dyDescent="0.2">
      <c r="G335" s="9" t="s">
        <v>214</v>
      </c>
      <c r="I335" s="9" t="s">
        <v>732</v>
      </c>
      <c r="J335" s="9" t="s">
        <v>733</v>
      </c>
      <c r="K335" s="9" t="s">
        <v>537</v>
      </c>
      <c r="L335" s="9" t="s">
        <v>734</v>
      </c>
      <c r="M335" s="9" t="s">
        <v>234</v>
      </c>
      <c r="N335" s="9" t="s">
        <v>735</v>
      </c>
      <c r="O335" s="9" t="s">
        <v>736</v>
      </c>
      <c r="P335" s="9" t="s">
        <v>296</v>
      </c>
      <c r="Q335" s="9" t="s">
        <v>445</v>
      </c>
      <c r="R335" s="9" t="s">
        <v>446</v>
      </c>
      <c r="S335" s="9" t="s">
        <v>227</v>
      </c>
      <c r="T335" s="9" t="s">
        <v>272</v>
      </c>
      <c r="U335" s="9" t="s">
        <v>737</v>
      </c>
      <c r="V335" s="9" t="s">
        <v>445</v>
      </c>
      <c r="W335" s="9" t="s">
        <v>227</v>
      </c>
      <c r="X335" s="9" t="s">
        <v>273</v>
      </c>
      <c r="Y335" s="9" t="s">
        <v>234</v>
      </c>
      <c r="Z335" s="9" t="s">
        <v>738</v>
      </c>
      <c r="AA335" s="9" t="s">
        <v>445</v>
      </c>
      <c r="AB335" s="9" t="s">
        <v>296</v>
      </c>
      <c r="AC335" s="9" t="s">
        <v>662</v>
      </c>
      <c r="AD335" s="9" t="s">
        <v>663</v>
      </c>
      <c r="AE335" s="9" t="s">
        <v>402</v>
      </c>
      <c r="AF335" s="9" t="s">
        <v>230</v>
      </c>
      <c r="AG335" s="9" t="s">
        <v>217</v>
      </c>
      <c r="AH335" s="9" t="s">
        <v>327</v>
      </c>
      <c r="AI335" s="9" t="s">
        <v>416</v>
      </c>
      <c r="AJ335" s="9" t="s">
        <v>616</v>
      </c>
      <c r="AK335" s="9" t="s">
        <v>317</v>
      </c>
    </row>
    <row r="336" spans="5:37" s="9" customFormat="1" ht="15" customHeight="1" x14ac:dyDescent="0.2">
      <c r="H336" s="9" t="s">
        <v>314</v>
      </c>
      <c r="I336" s="9" t="s">
        <v>221</v>
      </c>
      <c r="J336" s="9" t="s">
        <v>218</v>
      </c>
      <c r="K336" s="9" t="s">
        <v>219</v>
      </c>
      <c r="L336" s="9" t="s">
        <v>299</v>
      </c>
      <c r="M336" s="9" t="s">
        <v>322</v>
      </c>
      <c r="N336" s="9" t="s">
        <v>573</v>
      </c>
      <c r="O336" s="9" t="s">
        <v>574</v>
      </c>
      <c r="P336" s="9" t="s">
        <v>241</v>
      </c>
      <c r="Q336" s="9" t="s">
        <v>278</v>
      </c>
      <c r="R336" s="9" t="s">
        <v>218</v>
      </c>
      <c r="S336" s="9" t="s">
        <v>219</v>
      </c>
      <c r="T336" s="9" t="s">
        <v>220</v>
      </c>
      <c r="U336" s="9" t="s">
        <v>221</v>
      </c>
      <c r="V336" s="9" t="s">
        <v>222</v>
      </c>
    </row>
    <row r="337" spans="4:37" s="9" customFormat="1" ht="15" customHeight="1" x14ac:dyDescent="0.2">
      <c r="G337" s="9" t="s">
        <v>615</v>
      </c>
      <c r="I337" s="9" t="s">
        <v>445</v>
      </c>
      <c r="J337" s="9" t="s">
        <v>446</v>
      </c>
      <c r="K337" s="9" t="s">
        <v>227</v>
      </c>
      <c r="L337" s="9" t="s">
        <v>272</v>
      </c>
      <c r="M337" s="9" t="s">
        <v>737</v>
      </c>
      <c r="N337" s="9" t="s">
        <v>445</v>
      </c>
      <c r="O337" s="9" t="s">
        <v>227</v>
      </c>
      <c r="P337" s="9" t="s">
        <v>273</v>
      </c>
      <c r="Q337" s="9" t="s">
        <v>217</v>
      </c>
      <c r="R337" s="9" t="s">
        <v>738</v>
      </c>
      <c r="S337" s="9" t="s">
        <v>445</v>
      </c>
      <c r="T337" s="9" t="s">
        <v>218</v>
      </c>
      <c r="U337" s="9" t="s">
        <v>219</v>
      </c>
      <c r="V337" s="9" t="s">
        <v>299</v>
      </c>
      <c r="W337" s="9" t="s">
        <v>322</v>
      </c>
      <c r="X337" s="9" t="s">
        <v>573</v>
      </c>
      <c r="Y337" s="9" t="s">
        <v>574</v>
      </c>
      <c r="Z337" s="9" t="s">
        <v>296</v>
      </c>
      <c r="AA337" s="9" t="s">
        <v>738</v>
      </c>
      <c r="AB337" s="9" t="s">
        <v>445</v>
      </c>
      <c r="AC337" s="9" t="s">
        <v>218</v>
      </c>
      <c r="AD337" s="9" t="s">
        <v>219</v>
      </c>
      <c r="AE337" s="9" t="s">
        <v>739</v>
      </c>
      <c r="AF337" s="9" t="s">
        <v>481</v>
      </c>
      <c r="AG337" s="9" t="s">
        <v>421</v>
      </c>
      <c r="AH337" s="9" t="s">
        <v>445</v>
      </c>
      <c r="AI337" s="9" t="s">
        <v>227</v>
      </c>
      <c r="AJ337" s="9" t="s">
        <v>678</v>
      </c>
      <c r="AK337" s="9" t="s">
        <v>262</v>
      </c>
    </row>
    <row r="338" spans="4:37" s="9" customFormat="1" ht="15" customHeight="1" x14ac:dyDescent="0.2">
      <c r="H338" s="9" t="s">
        <v>691</v>
      </c>
      <c r="I338" s="9" t="s">
        <v>539</v>
      </c>
      <c r="J338" s="9" t="s">
        <v>573</v>
      </c>
      <c r="K338" s="9" t="s">
        <v>619</v>
      </c>
      <c r="L338" s="9" t="s">
        <v>576</v>
      </c>
      <c r="M338" s="9" t="s">
        <v>598</v>
      </c>
      <c r="N338" s="9" t="s">
        <v>241</v>
      </c>
      <c r="O338" s="9" t="s">
        <v>278</v>
      </c>
      <c r="P338" s="9" t="s">
        <v>218</v>
      </c>
      <c r="Q338" s="9" t="s">
        <v>219</v>
      </c>
      <c r="R338" s="9" t="s">
        <v>220</v>
      </c>
      <c r="S338" s="9" t="s">
        <v>221</v>
      </c>
      <c r="T338" s="9" t="s">
        <v>222</v>
      </c>
    </row>
    <row r="339" spans="4:37" s="9" customFormat="1" ht="15" customHeight="1" x14ac:dyDescent="0.2">
      <c r="G339" s="9" t="s">
        <v>243</v>
      </c>
      <c r="I339" s="9" t="s">
        <v>662</v>
      </c>
      <c r="J339" s="9" t="s">
        <v>663</v>
      </c>
      <c r="K339" s="9" t="s">
        <v>402</v>
      </c>
      <c r="L339" s="9" t="s">
        <v>573</v>
      </c>
      <c r="M339" s="9" t="s">
        <v>574</v>
      </c>
      <c r="N339" s="9" t="s">
        <v>296</v>
      </c>
      <c r="O339" s="9" t="s">
        <v>343</v>
      </c>
      <c r="P339" s="9" t="s">
        <v>667</v>
      </c>
      <c r="Q339" s="9" t="s">
        <v>296</v>
      </c>
      <c r="R339" s="9" t="s">
        <v>326</v>
      </c>
      <c r="S339" s="9" t="s">
        <v>224</v>
      </c>
      <c r="T339" s="9" t="s">
        <v>234</v>
      </c>
      <c r="U339" s="9" t="s">
        <v>228</v>
      </c>
      <c r="V339" s="9" t="s">
        <v>740</v>
      </c>
      <c r="W339" s="9" t="s">
        <v>402</v>
      </c>
      <c r="X339" s="9" t="s">
        <v>305</v>
      </c>
      <c r="Y339" s="9" t="s">
        <v>234</v>
      </c>
      <c r="Z339" s="9" t="s">
        <v>306</v>
      </c>
      <c r="AA339" s="9" t="s">
        <v>573</v>
      </c>
      <c r="AB339" s="9" t="s">
        <v>619</v>
      </c>
      <c r="AC339" s="9" t="s">
        <v>576</v>
      </c>
      <c r="AD339" s="9" t="s">
        <v>598</v>
      </c>
      <c r="AE339" s="9" t="s">
        <v>241</v>
      </c>
      <c r="AF339" s="9" t="s">
        <v>278</v>
      </c>
      <c r="AG339" s="9" t="s">
        <v>218</v>
      </c>
      <c r="AH339" s="9" t="s">
        <v>219</v>
      </c>
      <c r="AI339" s="9" t="s">
        <v>220</v>
      </c>
      <c r="AJ339" s="9" t="s">
        <v>221</v>
      </c>
      <c r="AK339" s="9" t="s">
        <v>222</v>
      </c>
    </row>
    <row r="341" spans="4:37" ht="15" customHeight="1" x14ac:dyDescent="0.2">
      <c r="D341" s="1" t="s">
        <v>405</v>
      </c>
      <c r="F341" s="1" t="s">
        <v>290</v>
      </c>
      <c r="G341" s="1" t="s">
        <v>291</v>
      </c>
      <c r="H341" s="1" t="s">
        <v>292</v>
      </c>
      <c r="I341" s="1" t="s">
        <v>293</v>
      </c>
    </row>
    <row r="342" spans="4:37" ht="15" customHeight="1" x14ac:dyDescent="0.2">
      <c r="E342" s="4" t="s">
        <v>704</v>
      </c>
      <c r="G342" s="1" t="s">
        <v>290</v>
      </c>
      <c r="H342" s="1" t="s">
        <v>291</v>
      </c>
      <c r="I342" s="1" t="s">
        <v>234</v>
      </c>
      <c r="J342" s="1" t="s">
        <v>741</v>
      </c>
      <c r="K342" s="1" t="s">
        <v>321</v>
      </c>
      <c r="L342" s="1" t="s">
        <v>402</v>
      </c>
    </row>
    <row r="343" spans="4:37" ht="45" customHeight="1" x14ac:dyDescent="0.2">
      <c r="F343" s="281" t="s">
        <v>750</v>
      </c>
      <c r="G343" s="282"/>
      <c r="H343" s="282"/>
      <c r="I343" s="283"/>
      <c r="J343" s="460"/>
      <c r="K343" s="460"/>
      <c r="L343" s="460"/>
      <c r="M343" s="460"/>
      <c r="N343" s="460"/>
      <c r="O343" s="460"/>
      <c r="P343" s="460"/>
      <c r="Q343" s="460"/>
      <c r="R343" s="460"/>
      <c r="S343" s="460"/>
      <c r="T343" s="460"/>
      <c r="U343" s="460"/>
      <c r="V343" s="460"/>
      <c r="W343" s="460"/>
      <c r="X343" s="460"/>
      <c r="Y343" s="460"/>
      <c r="Z343" s="460"/>
      <c r="AA343" s="460"/>
      <c r="AB343" s="460"/>
      <c r="AC343" s="460"/>
      <c r="AD343" s="460"/>
      <c r="AE343" s="460"/>
      <c r="AF343" s="460"/>
      <c r="AG343" s="460"/>
      <c r="AH343" s="460"/>
      <c r="AI343" s="460"/>
      <c r="AJ343" s="460"/>
      <c r="AK343" s="460"/>
    </row>
    <row r="344" spans="4:37" ht="15" customHeight="1" x14ac:dyDescent="0.2">
      <c r="F344" s="285" t="s">
        <v>747</v>
      </c>
      <c r="G344" s="286"/>
      <c r="H344" s="286"/>
      <c r="I344" s="287"/>
      <c r="J344" s="475" t="s">
        <v>748</v>
      </c>
      <c r="K344" s="476"/>
      <c r="L344" s="476"/>
      <c r="M344" s="476"/>
      <c r="N344" s="476"/>
      <c r="O344" s="476"/>
      <c r="P344" s="476"/>
      <c r="Q344" s="476"/>
      <c r="R344" s="476"/>
      <c r="S344" s="476"/>
      <c r="T344" s="476"/>
      <c r="U344" s="476"/>
      <c r="V344" s="477"/>
      <c r="W344" s="478" t="s">
        <v>749</v>
      </c>
      <c r="X344" s="478"/>
      <c r="Y344" s="478"/>
      <c r="Z344" s="478"/>
      <c r="AA344" s="478"/>
      <c r="AB344" s="478"/>
      <c r="AC344" s="478"/>
      <c r="AD344" s="478"/>
      <c r="AE344" s="478"/>
      <c r="AF344" s="478"/>
      <c r="AG344" s="478"/>
      <c r="AH344" s="478"/>
      <c r="AI344" s="478"/>
      <c r="AJ344" s="478"/>
      <c r="AK344" s="478"/>
    </row>
    <row r="345" spans="4:37" ht="30" customHeight="1" x14ac:dyDescent="0.2">
      <c r="F345" s="285" t="s">
        <v>742</v>
      </c>
      <c r="G345" s="286"/>
      <c r="H345" s="286"/>
      <c r="I345" s="287"/>
      <c r="J345" s="307" t="s">
        <v>1010</v>
      </c>
      <c r="K345" s="308"/>
      <c r="L345" s="308"/>
      <c r="M345" s="308"/>
      <c r="N345" s="308"/>
      <c r="O345" s="308"/>
      <c r="P345" s="308"/>
      <c r="Q345" s="308"/>
      <c r="R345" s="308"/>
      <c r="S345" s="308"/>
      <c r="T345" s="308"/>
      <c r="U345" s="308"/>
      <c r="V345" s="309"/>
      <c r="W345" s="310" t="s">
        <v>1197</v>
      </c>
      <c r="X345" s="310"/>
      <c r="Y345" s="310"/>
      <c r="Z345" s="310"/>
      <c r="AA345" s="310"/>
      <c r="AB345" s="310"/>
      <c r="AC345" s="310"/>
      <c r="AD345" s="310"/>
      <c r="AE345" s="310"/>
      <c r="AF345" s="310"/>
      <c r="AG345" s="310"/>
      <c r="AH345" s="310"/>
      <c r="AI345" s="310"/>
      <c r="AJ345" s="310"/>
      <c r="AK345" s="310"/>
    </row>
    <row r="346" spans="4:37" ht="30" customHeight="1" x14ac:dyDescent="0.2">
      <c r="F346" s="285" t="s">
        <v>743</v>
      </c>
      <c r="G346" s="286"/>
      <c r="H346" s="286"/>
      <c r="I346" s="287"/>
      <c r="J346" s="307"/>
      <c r="K346" s="308"/>
      <c r="L346" s="308"/>
      <c r="M346" s="308"/>
      <c r="N346" s="308"/>
      <c r="O346" s="308"/>
      <c r="P346" s="308"/>
      <c r="Q346" s="308"/>
      <c r="R346" s="308"/>
      <c r="S346" s="308"/>
      <c r="T346" s="308"/>
      <c r="U346" s="308"/>
      <c r="V346" s="309"/>
      <c r="W346" s="310"/>
      <c r="X346" s="310"/>
      <c r="Y346" s="310"/>
      <c r="Z346" s="310"/>
      <c r="AA346" s="310"/>
      <c r="AB346" s="310"/>
      <c r="AC346" s="310"/>
      <c r="AD346" s="310"/>
      <c r="AE346" s="310"/>
      <c r="AF346" s="310"/>
      <c r="AG346" s="310"/>
      <c r="AH346" s="310"/>
      <c r="AI346" s="310"/>
      <c r="AJ346" s="310"/>
      <c r="AK346" s="310"/>
    </row>
    <row r="347" spans="4:37" ht="30" customHeight="1" x14ac:dyDescent="0.2">
      <c r="F347" s="285" t="s">
        <v>744</v>
      </c>
      <c r="G347" s="286"/>
      <c r="H347" s="286"/>
      <c r="I347" s="287"/>
      <c r="J347" s="307" t="s">
        <v>1010</v>
      </c>
      <c r="K347" s="308"/>
      <c r="L347" s="308"/>
      <c r="M347" s="308"/>
      <c r="N347" s="308"/>
      <c r="O347" s="308"/>
      <c r="P347" s="308"/>
      <c r="Q347" s="308"/>
      <c r="R347" s="308"/>
      <c r="S347" s="308"/>
      <c r="T347" s="308"/>
      <c r="U347" s="308"/>
      <c r="V347" s="309"/>
      <c r="W347" s="310" t="s">
        <v>1197</v>
      </c>
      <c r="X347" s="310"/>
      <c r="Y347" s="310"/>
      <c r="Z347" s="310"/>
      <c r="AA347" s="310"/>
      <c r="AB347" s="310"/>
      <c r="AC347" s="310"/>
      <c r="AD347" s="310"/>
      <c r="AE347" s="310"/>
      <c r="AF347" s="310"/>
      <c r="AG347" s="310"/>
      <c r="AH347" s="310"/>
      <c r="AI347" s="310"/>
      <c r="AJ347" s="310"/>
      <c r="AK347" s="310"/>
    </row>
    <row r="348" spans="4:37" ht="30" customHeight="1" x14ac:dyDescent="0.2">
      <c r="F348" s="285" t="s">
        <v>745</v>
      </c>
      <c r="G348" s="286"/>
      <c r="H348" s="286"/>
      <c r="I348" s="287"/>
      <c r="J348" s="307"/>
      <c r="K348" s="308"/>
      <c r="L348" s="308"/>
      <c r="M348" s="308"/>
      <c r="N348" s="308"/>
      <c r="O348" s="308"/>
      <c r="P348" s="308"/>
      <c r="Q348" s="308"/>
      <c r="R348" s="308"/>
      <c r="S348" s="308"/>
      <c r="T348" s="308"/>
      <c r="U348" s="308"/>
      <c r="V348" s="309"/>
      <c r="W348" s="310"/>
      <c r="X348" s="310"/>
      <c r="Y348" s="310"/>
      <c r="Z348" s="310"/>
      <c r="AA348" s="310"/>
      <c r="AB348" s="310"/>
      <c r="AC348" s="310"/>
      <c r="AD348" s="310"/>
      <c r="AE348" s="310"/>
      <c r="AF348" s="310"/>
      <c r="AG348" s="310"/>
      <c r="AH348" s="310"/>
      <c r="AI348" s="310"/>
      <c r="AJ348" s="310"/>
      <c r="AK348" s="310"/>
    </row>
    <row r="349" spans="4:37" ht="30" customHeight="1" x14ac:dyDescent="0.2">
      <c r="F349" s="285" t="s">
        <v>746</v>
      </c>
      <c r="G349" s="286"/>
      <c r="H349" s="286"/>
      <c r="I349" s="287"/>
      <c r="J349" s="307" t="s">
        <v>1010</v>
      </c>
      <c r="K349" s="308"/>
      <c r="L349" s="308"/>
      <c r="M349" s="308"/>
      <c r="N349" s="308"/>
      <c r="O349" s="308"/>
      <c r="P349" s="308"/>
      <c r="Q349" s="308"/>
      <c r="R349" s="308"/>
      <c r="S349" s="308"/>
      <c r="T349" s="308"/>
      <c r="U349" s="308"/>
      <c r="V349" s="309"/>
      <c r="W349" s="310" t="s">
        <v>1197</v>
      </c>
      <c r="X349" s="310"/>
      <c r="Y349" s="310"/>
      <c r="Z349" s="310"/>
      <c r="AA349" s="310"/>
      <c r="AB349" s="310"/>
      <c r="AC349" s="310"/>
      <c r="AD349" s="310"/>
      <c r="AE349" s="310"/>
      <c r="AF349" s="310"/>
      <c r="AG349" s="310"/>
      <c r="AH349" s="310"/>
      <c r="AI349" s="310"/>
      <c r="AJ349" s="310"/>
      <c r="AK349" s="310"/>
    </row>
    <row r="352" spans="4:37" ht="15" customHeight="1" x14ac:dyDescent="0.2">
      <c r="E352" s="4" t="s">
        <v>705</v>
      </c>
      <c r="G352" s="1" t="s">
        <v>246</v>
      </c>
      <c r="H352" s="1" t="s">
        <v>247</v>
      </c>
      <c r="I352" s="1" t="s">
        <v>751</v>
      </c>
      <c r="J352" s="1" t="s">
        <v>752</v>
      </c>
      <c r="K352" s="1" t="s">
        <v>234</v>
      </c>
      <c r="L352" s="1" t="s">
        <v>307</v>
      </c>
      <c r="M352" s="1" t="s">
        <v>308</v>
      </c>
    </row>
    <row r="353" spans="5:37" ht="45" customHeight="1" x14ac:dyDescent="0.2">
      <c r="F353" s="281" t="s">
        <v>750</v>
      </c>
      <c r="G353" s="282"/>
      <c r="H353" s="282"/>
      <c r="I353" s="283"/>
      <c r="J353" s="284" t="s">
        <v>1051</v>
      </c>
      <c r="K353" s="284"/>
      <c r="L353" s="284"/>
      <c r="M353" s="284"/>
      <c r="N353" s="284"/>
      <c r="O353" s="284"/>
      <c r="P353" s="284"/>
      <c r="Q353" s="284"/>
      <c r="R353" s="284"/>
      <c r="S353" s="284"/>
      <c r="T353" s="284"/>
      <c r="U353" s="284"/>
      <c r="V353" s="284"/>
      <c r="W353" s="284"/>
      <c r="X353" s="284"/>
      <c r="Y353" s="284"/>
      <c r="Z353" s="284"/>
      <c r="AA353" s="284"/>
      <c r="AB353" s="284"/>
      <c r="AC353" s="284"/>
      <c r="AD353" s="284"/>
      <c r="AE353" s="284"/>
      <c r="AF353" s="284"/>
      <c r="AG353" s="284"/>
      <c r="AH353" s="284"/>
      <c r="AI353" s="284"/>
      <c r="AJ353" s="284"/>
      <c r="AK353" s="284"/>
    </row>
    <row r="354" spans="5:37" ht="15" customHeight="1" x14ac:dyDescent="0.2">
      <c r="F354" s="285" t="s">
        <v>747</v>
      </c>
      <c r="G354" s="286"/>
      <c r="H354" s="286"/>
      <c r="I354" s="287"/>
      <c r="J354" s="288" t="s">
        <v>748</v>
      </c>
      <c r="K354" s="289"/>
      <c r="L354" s="289"/>
      <c r="M354" s="289"/>
      <c r="N354" s="289"/>
      <c r="O354" s="289"/>
      <c r="P354" s="289"/>
      <c r="Q354" s="289"/>
      <c r="R354" s="289"/>
      <c r="S354" s="289"/>
      <c r="T354" s="289"/>
      <c r="U354" s="289"/>
      <c r="V354" s="290"/>
      <c r="W354" s="270" t="s">
        <v>749</v>
      </c>
      <c r="X354" s="270"/>
      <c r="Y354" s="270"/>
      <c r="Z354" s="270"/>
      <c r="AA354" s="270"/>
      <c r="AB354" s="270"/>
      <c r="AC354" s="270"/>
      <c r="AD354" s="270"/>
      <c r="AE354" s="270"/>
      <c r="AF354" s="270"/>
      <c r="AG354" s="270"/>
      <c r="AH354" s="270"/>
      <c r="AI354" s="270"/>
      <c r="AJ354" s="270"/>
      <c r="AK354" s="270"/>
    </row>
    <row r="355" spans="5:37" ht="30" customHeight="1" x14ac:dyDescent="0.2">
      <c r="F355" s="285" t="s">
        <v>742</v>
      </c>
      <c r="G355" s="286"/>
      <c r="H355" s="286"/>
      <c r="I355" s="287"/>
      <c r="J355" s="291" t="s">
        <v>1056</v>
      </c>
      <c r="K355" s="292"/>
      <c r="L355" s="292"/>
      <c r="M355" s="292"/>
      <c r="N355" s="292"/>
      <c r="O355" s="292"/>
      <c r="P355" s="292"/>
      <c r="Q355" s="292"/>
      <c r="R355" s="292"/>
      <c r="S355" s="292"/>
      <c r="T355" s="292"/>
      <c r="U355" s="292"/>
      <c r="V355" s="293"/>
      <c r="W355" s="306" t="s">
        <v>1057</v>
      </c>
      <c r="X355" s="306"/>
      <c r="Y355" s="306"/>
      <c r="Z355" s="306"/>
      <c r="AA355" s="306"/>
      <c r="AB355" s="306"/>
      <c r="AC355" s="306"/>
      <c r="AD355" s="306"/>
      <c r="AE355" s="306"/>
      <c r="AF355" s="306"/>
      <c r="AG355" s="306"/>
      <c r="AH355" s="306"/>
      <c r="AI355" s="306"/>
      <c r="AJ355" s="306"/>
      <c r="AK355" s="306"/>
    </row>
    <row r="356" spans="5:37" ht="30" customHeight="1" x14ac:dyDescent="0.2">
      <c r="F356" s="285" t="s">
        <v>743</v>
      </c>
      <c r="G356" s="286"/>
      <c r="H356" s="286"/>
      <c r="I356" s="287"/>
      <c r="J356" s="291" t="s">
        <v>1056</v>
      </c>
      <c r="K356" s="292"/>
      <c r="L356" s="292"/>
      <c r="M356" s="292"/>
      <c r="N356" s="292"/>
      <c r="O356" s="292"/>
      <c r="P356" s="292"/>
      <c r="Q356" s="292"/>
      <c r="R356" s="292"/>
      <c r="S356" s="292"/>
      <c r="T356" s="292"/>
      <c r="U356" s="292"/>
      <c r="V356" s="293"/>
      <c r="W356" s="306" t="s">
        <v>1057</v>
      </c>
      <c r="X356" s="306"/>
      <c r="Y356" s="306"/>
      <c r="Z356" s="306"/>
      <c r="AA356" s="306"/>
      <c r="AB356" s="306"/>
      <c r="AC356" s="306"/>
      <c r="AD356" s="306"/>
      <c r="AE356" s="306"/>
      <c r="AF356" s="306"/>
      <c r="AG356" s="306"/>
      <c r="AH356" s="306"/>
      <c r="AI356" s="306"/>
      <c r="AJ356" s="306"/>
      <c r="AK356" s="306"/>
    </row>
    <row r="357" spans="5:37" ht="30" customHeight="1" x14ac:dyDescent="0.2">
      <c r="F357" s="285" t="s">
        <v>744</v>
      </c>
      <c r="G357" s="286"/>
      <c r="H357" s="286"/>
      <c r="I357" s="287"/>
      <c r="J357" s="291" t="s">
        <v>1056</v>
      </c>
      <c r="K357" s="292"/>
      <c r="L357" s="292"/>
      <c r="M357" s="292"/>
      <c r="N357" s="292"/>
      <c r="O357" s="292"/>
      <c r="P357" s="292"/>
      <c r="Q357" s="292"/>
      <c r="R357" s="292"/>
      <c r="S357" s="292"/>
      <c r="T357" s="292"/>
      <c r="U357" s="292"/>
      <c r="V357" s="293"/>
      <c r="W357" s="306" t="s">
        <v>1057</v>
      </c>
      <c r="X357" s="306"/>
      <c r="Y357" s="306"/>
      <c r="Z357" s="306"/>
      <c r="AA357" s="306"/>
      <c r="AB357" s="306"/>
      <c r="AC357" s="306"/>
      <c r="AD357" s="306"/>
      <c r="AE357" s="306"/>
      <c r="AF357" s="306"/>
      <c r="AG357" s="306"/>
      <c r="AH357" s="306"/>
      <c r="AI357" s="306"/>
      <c r="AJ357" s="306"/>
      <c r="AK357" s="306"/>
    </row>
    <row r="358" spans="5:37" ht="30" customHeight="1" x14ac:dyDescent="0.2">
      <c r="F358" s="285" t="s">
        <v>745</v>
      </c>
      <c r="G358" s="286"/>
      <c r="H358" s="286"/>
      <c r="I358" s="287"/>
      <c r="J358" s="291" t="s">
        <v>1056</v>
      </c>
      <c r="K358" s="292"/>
      <c r="L358" s="292"/>
      <c r="M358" s="292"/>
      <c r="N358" s="292"/>
      <c r="O358" s="292"/>
      <c r="P358" s="292"/>
      <c r="Q358" s="292"/>
      <c r="R358" s="292"/>
      <c r="S358" s="292"/>
      <c r="T358" s="292"/>
      <c r="U358" s="292"/>
      <c r="V358" s="293"/>
      <c r="W358" s="306" t="s">
        <v>1057</v>
      </c>
      <c r="X358" s="306"/>
      <c r="Y358" s="306"/>
      <c r="Z358" s="306"/>
      <c r="AA358" s="306"/>
      <c r="AB358" s="306"/>
      <c r="AC358" s="306"/>
      <c r="AD358" s="306"/>
      <c r="AE358" s="306"/>
      <c r="AF358" s="306"/>
      <c r="AG358" s="306"/>
      <c r="AH358" s="306"/>
      <c r="AI358" s="306"/>
      <c r="AJ358" s="306"/>
      <c r="AK358" s="306"/>
    </row>
    <row r="359" spans="5:37" ht="30" customHeight="1" x14ac:dyDescent="0.2">
      <c r="F359" s="285" t="s">
        <v>746</v>
      </c>
      <c r="G359" s="286"/>
      <c r="H359" s="286"/>
      <c r="I359" s="287"/>
      <c r="J359" s="291" t="s">
        <v>1056</v>
      </c>
      <c r="K359" s="292"/>
      <c r="L359" s="292"/>
      <c r="M359" s="292"/>
      <c r="N359" s="292"/>
      <c r="O359" s="292"/>
      <c r="P359" s="292"/>
      <c r="Q359" s="292"/>
      <c r="R359" s="292"/>
      <c r="S359" s="292"/>
      <c r="T359" s="292"/>
      <c r="U359" s="292"/>
      <c r="V359" s="293"/>
      <c r="W359" s="306" t="s">
        <v>1057</v>
      </c>
      <c r="X359" s="306"/>
      <c r="Y359" s="306"/>
      <c r="Z359" s="306"/>
      <c r="AA359" s="306"/>
      <c r="AB359" s="306"/>
      <c r="AC359" s="306"/>
      <c r="AD359" s="306"/>
      <c r="AE359" s="306"/>
      <c r="AF359" s="306"/>
      <c r="AG359" s="306"/>
      <c r="AH359" s="306"/>
      <c r="AI359" s="306"/>
      <c r="AJ359" s="306"/>
      <c r="AK359" s="306"/>
    </row>
    <row r="360" spans="5:37" ht="6" customHeight="1" x14ac:dyDescent="0.2"/>
    <row r="361" spans="5:37" s="166" customFormat="1" ht="15" customHeight="1" x14ac:dyDescent="0.2">
      <c r="E361" s="167" t="s">
        <v>193</v>
      </c>
      <c r="G361" s="166" t="s">
        <v>2</v>
      </c>
      <c r="H361" s="166" t="s">
        <v>3</v>
      </c>
      <c r="I361" s="166" t="s">
        <v>1225</v>
      </c>
      <c r="J361" s="166" t="s">
        <v>1226</v>
      </c>
      <c r="K361" s="166" t="s">
        <v>6</v>
      </c>
      <c r="L361" s="166" t="s">
        <v>1227</v>
      </c>
      <c r="M361" s="166" t="s">
        <v>1228</v>
      </c>
    </row>
    <row r="362" spans="5:37" s="166" customFormat="1" ht="45" customHeight="1" x14ac:dyDescent="0.2">
      <c r="F362" s="276" t="s">
        <v>1229</v>
      </c>
      <c r="G362" s="277"/>
      <c r="H362" s="277"/>
      <c r="I362" s="278"/>
      <c r="J362" s="279" t="s">
        <v>1266</v>
      </c>
      <c r="K362" s="279"/>
      <c r="L362" s="279"/>
      <c r="M362" s="279"/>
      <c r="N362" s="279"/>
      <c r="O362" s="279"/>
      <c r="P362" s="279"/>
      <c r="Q362" s="279"/>
      <c r="R362" s="279"/>
      <c r="S362" s="279"/>
      <c r="T362" s="279"/>
      <c r="U362" s="279"/>
      <c r="V362" s="279"/>
      <c r="W362" s="279"/>
      <c r="X362" s="279"/>
      <c r="Y362" s="279"/>
      <c r="Z362" s="279"/>
      <c r="AA362" s="279"/>
      <c r="AB362" s="279"/>
      <c r="AC362" s="279"/>
      <c r="AD362" s="279"/>
      <c r="AE362" s="279"/>
      <c r="AF362" s="279"/>
      <c r="AG362" s="279"/>
      <c r="AH362" s="279"/>
      <c r="AI362" s="279"/>
      <c r="AJ362" s="279"/>
      <c r="AK362" s="279"/>
    </row>
    <row r="363" spans="5:37" s="166" customFormat="1" ht="15" customHeight="1" x14ac:dyDescent="0.2">
      <c r="F363" s="245" t="s">
        <v>1230</v>
      </c>
      <c r="G363" s="246"/>
      <c r="H363" s="246"/>
      <c r="I363" s="247"/>
      <c r="J363" s="263" t="s">
        <v>1231</v>
      </c>
      <c r="K363" s="264"/>
      <c r="L363" s="264"/>
      <c r="M363" s="264"/>
      <c r="N363" s="264"/>
      <c r="O363" s="264"/>
      <c r="P363" s="264"/>
      <c r="Q363" s="264"/>
      <c r="R363" s="264"/>
      <c r="S363" s="264"/>
      <c r="T363" s="264"/>
      <c r="U363" s="264"/>
      <c r="V363" s="265"/>
      <c r="W363" s="266" t="s">
        <v>1232</v>
      </c>
      <c r="X363" s="266"/>
      <c r="Y363" s="266"/>
      <c r="Z363" s="266"/>
      <c r="AA363" s="266"/>
      <c r="AB363" s="266"/>
      <c r="AC363" s="266"/>
      <c r="AD363" s="266"/>
      <c r="AE363" s="266"/>
      <c r="AF363" s="266"/>
      <c r="AG363" s="266"/>
      <c r="AH363" s="266"/>
      <c r="AI363" s="266"/>
      <c r="AJ363" s="266"/>
      <c r="AK363" s="266"/>
    </row>
    <row r="364" spans="5:37" s="166" customFormat="1" ht="30" customHeight="1" x14ac:dyDescent="0.2">
      <c r="F364" s="245" t="s">
        <v>1233</v>
      </c>
      <c r="G364" s="246"/>
      <c r="H364" s="246"/>
      <c r="I364" s="247"/>
      <c r="J364" s="248" t="s">
        <v>1263</v>
      </c>
      <c r="K364" s="249"/>
      <c r="L364" s="249"/>
      <c r="M364" s="249"/>
      <c r="N364" s="249"/>
      <c r="O364" s="249"/>
      <c r="P364" s="249"/>
      <c r="Q364" s="249"/>
      <c r="R364" s="249"/>
      <c r="S364" s="249"/>
      <c r="T364" s="249"/>
      <c r="U364" s="249"/>
      <c r="V364" s="250"/>
      <c r="W364" s="467" t="s">
        <v>1264</v>
      </c>
      <c r="X364" s="467"/>
      <c r="Y364" s="467"/>
      <c r="Z364" s="467"/>
      <c r="AA364" s="467"/>
      <c r="AB364" s="467"/>
      <c r="AC364" s="467"/>
      <c r="AD364" s="467"/>
      <c r="AE364" s="467"/>
      <c r="AF364" s="467"/>
      <c r="AG364" s="467"/>
      <c r="AH364" s="467"/>
      <c r="AI364" s="467"/>
      <c r="AJ364" s="467"/>
      <c r="AK364" s="467"/>
    </row>
    <row r="365" spans="5:37" s="166" customFormat="1" ht="30" customHeight="1" x14ac:dyDescent="0.2">
      <c r="F365" s="245" t="s">
        <v>1234</v>
      </c>
      <c r="G365" s="246"/>
      <c r="H365" s="246"/>
      <c r="I365" s="247"/>
      <c r="J365" s="248" t="s">
        <v>1263</v>
      </c>
      <c r="K365" s="249"/>
      <c r="L365" s="249"/>
      <c r="M365" s="249"/>
      <c r="N365" s="249"/>
      <c r="O365" s="249"/>
      <c r="P365" s="249"/>
      <c r="Q365" s="249"/>
      <c r="R365" s="249"/>
      <c r="S365" s="249"/>
      <c r="T365" s="249"/>
      <c r="U365" s="249"/>
      <c r="V365" s="250"/>
      <c r="W365" s="467" t="s">
        <v>1265</v>
      </c>
      <c r="X365" s="467"/>
      <c r="Y365" s="467"/>
      <c r="Z365" s="467"/>
      <c r="AA365" s="467"/>
      <c r="AB365" s="467"/>
      <c r="AC365" s="467"/>
      <c r="AD365" s="467"/>
      <c r="AE365" s="467"/>
      <c r="AF365" s="467"/>
      <c r="AG365" s="467"/>
      <c r="AH365" s="467"/>
      <c r="AI365" s="467"/>
      <c r="AJ365" s="467"/>
      <c r="AK365" s="467"/>
    </row>
    <row r="366" spans="5:37" s="166" customFormat="1" ht="30" customHeight="1" x14ac:dyDescent="0.2">
      <c r="F366" s="245" t="s">
        <v>1235</v>
      </c>
      <c r="G366" s="246"/>
      <c r="H366" s="246"/>
      <c r="I366" s="247"/>
      <c r="J366" s="248" t="s">
        <v>1263</v>
      </c>
      <c r="K366" s="249"/>
      <c r="L366" s="249"/>
      <c r="M366" s="249"/>
      <c r="N366" s="249"/>
      <c r="O366" s="249"/>
      <c r="P366" s="249"/>
      <c r="Q366" s="249"/>
      <c r="R366" s="249"/>
      <c r="S366" s="249"/>
      <c r="T366" s="249"/>
      <c r="U366" s="249"/>
      <c r="V366" s="250"/>
      <c r="W366" s="468" t="s">
        <v>1264</v>
      </c>
      <c r="X366" s="469"/>
      <c r="Y366" s="469"/>
      <c r="Z366" s="469"/>
      <c r="AA366" s="469"/>
      <c r="AB366" s="469"/>
      <c r="AC366" s="469"/>
      <c r="AD366" s="469"/>
      <c r="AE366" s="469"/>
      <c r="AF366" s="469"/>
      <c r="AG366" s="469"/>
      <c r="AH366" s="469"/>
      <c r="AI366" s="469"/>
      <c r="AJ366" s="469"/>
      <c r="AK366" s="470"/>
    </row>
    <row r="367" spans="5:37" s="166" customFormat="1" ht="30" customHeight="1" x14ac:dyDescent="0.2">
      <c r="F367" s="245" t="s">
        <v>1236</v>
      </c>
      <c r="G367" s="246"/>
      <c r="H367" s="246"/>
      <c r="I367" s="247"/>
      <c r="J367" s="248" t="s">
        <v>1263</v>
      </c>
      <c r="K367" s="249"/>
      <c r="L367" s="249"/>
      <c r="M367" s="249"/>
      <c r="N367" s="249"/>
      <c r="O367" s="249"/>
      <c r="P367" s="249"/>
      <c r="Q367" s="249"/>
      <c r="R367" s="249"/>
      <c r="S367" s="249"/>
      <c r="T367" s="249"/>
      <c r="U367" s="249"/>
      <c r="V367" s="250"/>
      <c r="W367" s="467" t="s">
        <v>1265</v>
      </c>
      <c r="X367" s="467"/>
      <c r="Y367" s="467"/>
      <c r="Z367" s="467"/>
      <c r="AA367" s="467"/>
      <c r="AB367" s="467"/>
      <c r="AC367" s="467"/>
      <c r="AD367" s="467"/>
      <c r="AE367" s="467"/>
      <c r="AF367" s="467"/>
      <c r="AG367" s="467"/>
      <c r="AH367" s="467"/>
      <c r="AI367" s="467"/>
      <c r="AJ367" s="467"/>
      <c r="AK367" s="467"/>
    </row>
    <row r="368" spans="5:37" s="166" customFormat="1" ht="30" customHeight="1" x14ac:dyDescent="0.2">
      <c r="F368" s="245" t="s">
        <v>1237</v>
      </c>
      <c r="G368" s="246"/>
      <c r="H368" s="246"/>
      <c r="I368" s="247"/>
      <c r="J368" s="248" t="s">
        <v>1263</v>
      </c>
      <c r="K368" s="249"/>
      <c r="L368" s="249"/>
      <c r="M368" s="249"/>
      <c r="N368" s="249"/>
      <c r="O368" s="249"/>
      <c r="P368" s="249"/>
      <c r="Q368" s="249"/>
      <c r="R368" s="249"/>
      <c r="S368" s="249"/>
      <c r="T368" s="249"/>
      <c r="U368" s="249"/>
      <c r="V368" s="250"/>
      <c r="W368" s="467" t="s">
        <v>1264</v>
      </c>
      <c r="X368" s="467"/>
      <c r="Y368" s="467"/>
      <c r="Z368" s="467"/>
      <c r="AA368" s="467"/>
      <c r="AB368" s="467"/>
      <c r="AC368" s="467"/>
      <c r="AD368" s="467"/>
      <c r="AE368" s="467"/>
      <c r="AF368" s="467"/>
      <c r="AG368" s="467"/>
      <c r="AH368" s="467"/>
      <c r="AI368" s="467"/>
      <c r="AJ368" s="467"/>
      <c r="AK368" s="467"/>
    </row>
    <row r="369" spans="5:37" ht="6" customHeight="1" x14ac:dyDescent="0.2"/>
    <row r="370" spans="5:37" ht="15" customHeight="1" x14ac:dyDescent="0.2">
      <c r="E370" s="4" t="s">
        <v>753</v>
      </c>
      <c r="G370" s="1" t="s">
        <v>302</v>
      </c>
      <c r="H370" s="1" t="s">
        <v>303</v>
      </c>
      <c r="I370" s="1" t="s">
        <v>245</v>
      </c>
      <c r="J370" s="1" t="s">
        <v>304</v>
      </c>
      <c r="K370" s="1" t="s">
        <v>291</v>
      </c>
      <c r="L370" s="1" t="s">
        <v>234</v>
      </c>
      <c r="M370" s="1" t="s">
        <v>307</v>
      </c>
      <c r="N370" s="1" t="s">
        <v>308</v>
      </c>
    </row>
    <row r="371" spans="5:37" ht="45" customHeight="1" x14ac:dyDescent="0.2">
      <c r="F371" s="281" t="s">
        <v>750</v>
      </c>
      <c r="G371" s="282"/>
      <c r="H371" s="282"/>
      <c r="I371" s="283"/>
      <c r="J371" s="284" t="s">
        <v>1052</v>
      </c>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row>
    <row r="372" spans="5:37" ht="15" customHeight="1" x14ac:dyDescent="0.2">
      <c r="F372" s="285" t="s">
        <v>747</v>
      </c>
      <c r="G372" s="286"/>
      <c r="H372" s="286"/>
      <c r="I372" s="287"/>
      <c r="J372" s="288" t="s">
        <v>748</v>
      </c>
      <c r="K372" s="289"/>
      <c r="L372" s="289"/>
      <c r="M372" s="289"/>
      <c r="N372" s="289"/>
      <c r="O372" s="289"/>
      <c r="P372" s="289"/>
      <c r="Q372" s="289"/>
      <c r="R372" s="289"/>
      <c r="S372" s="289"/>
      <c r="T372" s="289"/>
      <c r="U372" s="289"/>
      <c r="V372" s="290"/>
      <c r="W372" s="270" t="s">
        <v>749</v>
      </c>
      <c r="X372" s="270"/>
      <c r="Y372" s="270"/>
      <c r="Z372" s="270"/>
      <c r="AA372" s="270"/>
      <c r="AB372" s="270"/>
      <c r="AC372" s="270"/>
      <c r="AD372" s="270"/>
      <c r="AE372" s="270"/>
      <c r="AF372" s="270"/>
      <c r="AG372" s="270"/>
      <c r="AH372" s="270"/>
      <c r="AI372" s="270"/>
      <c r="AJ372" s="270"/>
      <c r="AK372" s="270"/>
    </row>
    <row r="373" spans="5:37" ht="30" customHeight="1" x14ac:dyDescent="0.2">
      <c r="F373" s="285" t="s">
        <v>742</v>
      </c>
      <c r="G373" s="286"/>
      <c r="H373" s="286"/>
      <c r="I373" s="287"/>
      <c r="J373" s="291" t="s">
        <v>1113</v>
      </c>
      <c r="K373" s="292"/>
      <c r="L373" s="292"/>
      <c r="M373" s="292"/>
      <c r="N373" s="292"/>
      <c r="O373" s="292"/>
      <c r="P373" s="292"/>
      <c r="Q373" s="292"/>
      <c r="R373" s="292"/>
      <c r="S373" s="292"/>
      <c r="T373" s="292"/>
      <c r="U373" s="292"/>
      <c r="V373" s="293"/>
      <c r="W373" s="294" t="s">
        <v>1114</v>
      </c>
      <c r="X373" s="294"/>
      <c r="Y373" s="294"/>
      <c r="Z373" s="294"/>
      <c r="AA373" s="294"/>
      <c r="AB373" s="294"/>
      <c r="AC373" s="294"/>
      <c r="AD373" s="294"/>
      <c r="AE373" s="294"/>
      <c r="AF373" s="294"/>
      <c r="AG373" s="294"/>
      <c r="AH373" s="294"/>
      <c r="AI373" s="294"/>
      <c r="AJ373" s="294"/>
      <c r="AK373" s="294"/>
    </row>
    <row r="374" spans="5:37" ht="30" customHeight="1" x14ac:dyDescent="0.2">
      <c r="F374" s="285" t="s">
        <v>743</v>
      </c>
      <c r="G374" s="286"/>
      <c r="H374" s="286"/>
      <c r="I374" s="287"/>
      <c r="J374" s="291" t="s">
        <v>1115</v>
      </c>
      <c r="K374" s="292"/>
      <c r="L374" s="292"/>
      <c r="M374" s="292"/>
      <c r="N374" s="292"/>
      <c r="O374" s="292"/>
      <c r="P374" s="292"/>
      <c r="Q374" s="292"/>
      <c r="R374" s="292"/>
      <c r="S374" s="292"/>
      <c r="T374" s="292"/>
      <c r="U374" s="292"/>
      <c r="V374" s="293"/>
      <c r="W374" s="294" t="s">
        <v>1116</v>
      </c>
      <c r="X374" s="294"/>
      <c r="Y374" s="294"/>
      <c r="Z374" s="294"/>
      <c r="AA374" s="294"/>
      <c r="AB374" s="294"/>
      <c r="AC374" s="294"/>
      <c r="AD374" s="294"/>
      <c r="AE374" s="294"/>
      <c r="AF374" s="294"/>
      <c r="AG374" s="294"/>
      <c r="AH374" s="294"/>
      <c r="AI374" s="294"/>
      <c r="AJ374" s="294"/>
      <c r="AK374" s="294"/>
    </row>
    <row r="375" spans="5:37" ht="30" customHeight="1" x14ac:dyDescent="0.2">
      <c r="F375" s="285" t="s">
        <v>744</v>
      </c>
      <c r="G375" s="286"/>
      <c r="H375" s="286"/>
      <c r="I375" s="287"/>
      <c r="J375" s="291" t="s">
        <v>1113</v>
      </c>
      <c r="K375" s="292"/>
      <c r="L375" s="292"/>
      <c r="M375" s="292"/>
      <c r="N375" s="292"/>
      <c r="O375" s="292"/>
      <c r="P375" s="292"/>
      <c r="Q375" s="292"/>
      <c r="R375" s="292"/>
      <c r="S375" s="292"/>
      <c r="T375" s="292"/>
      <c r="U375" s="292"/>
      <c r="V375" s="293"/>
      <c r="W375" s="294" t="s">
        <v>1114</v>
      </c>
      <c r="X375" s="294"/>
      <c r="Y375" s="294"/>
      <c r="Z375" s="294"/>
      <c r="AA375" s="294"/>
      <c r="AB375" s="294"/>
      <c r="AC375" s="294"/>
      <c r="AD375" s="294"/>
      <c r="AE375" s="294"/>
      <c r="AF375" s="294"/>
      <c r="AG375" s="294"/>
      <c r="AH375" s="294"/>
      <c r="AI375" s="294"/>
      <c r="AJ375" s="294"/>
      <c r="AK375" s="294"/>
    </row>
    <row r="376" spans="5:37" ht="30" customHeight="1" x14ac:dyDescent="0.2">
      <c r="F376" s="285" t="s">
        <v>745</v>
      </c>
      <c r="G376" s="286"/>
      <c r="H376" s="286"/>
      <c r="I376" s="287"/>
      <c r="J376" s="291" t="s">
        <v>1115</v>
      </c>
      <c r="K376" s="292"/>
      <c r="L376" s="292"/>
      <c r="M376" s="292"/>
      <c r="N376" s="292"/>
      <c r="O376" s="292"/>
      <c r="P376" s="292"/>
      <c r="Q376" s="292"/>
      <c r="R376" s="292"/>
      <c r="S376" s="292"/>
      <c r="T376" s="292"/>
      <c r="U376" s="292"/>
      <c r="V376" s="293"/>
      <c r="W376" s="294" t="s">
        <v>1116</v>
      </c>
      <c r="X376" s="294"/>
      <c r="Y376" s="294"/>
      <c r="Z376" s="294"/>
      <c r="AA376" s="294"/>
      <c r="AB376" s="294"/>
      <c r="AC376" s="294"/>
      <c r="AD376" s="294"/>
      <c r="AE376" s="294"/>
      <c r="AF376" s="294"/>
      <c r="AG376" s="294"/>
      <c r="AH376" s="294"/>
      <c r="AI376" s="294"/>
      <c r="AJ376" s="294"/>
      <c r="AK376" s="294"/>
    </row>
    <row r="377" spans="5:37" ht="30" customHeight="1" x14ac:dyDescent="0.2">
      <c r="F377" s="285" t="s">
        <v>746</v>
      </c>
      <c r="G377" s="286"/>
      <c r="H377" s="286"/>
      <c r="I377" s="287"/>
      <c r="J377" s="291" t="s">
        <v>1113</v>
      </c>
      <c r="K377" s="292"/>
      <c r="L377" s="292"/>
      <c r="M377" s="292"/>
      <c r="N377" s="292"/>
      <c r="O377" s="292"/>
      <c r="P377" s="292"/>
      <c r="Q377" s="292"/>
      <c r="R377" s="292"/>
      <c r="S377" s="292"/>
      <c r="T377" s="292"/>
      <c r="U377" s="292"/>
      <c r="V377" s="293"/>
      <c r="W377" s="294" t="s">
        <v>1114</v>
      </c>
      <c r="X377" s="294"/>
      <c r="Y377" s="294"/>
      <c r="Z377" s="294"/>
      <c r="AA377" s="294"/>
      <c r="AB377" s="294"/>
      <c r="AC377" s="294"/>
      <c r="AD377" s="294"/>
      <c r="AE377" s="294"/>
      <c r="AF377" s="294"/>
      <c r="AG377" s="294"/>
      <c r="AH377" s="294"/>
      <c r="AI377" s="294"/>
      <c r="AJ377" s="294"/>
      <c r="AK377" s="294"/>
    </row>
    <row r="378" spans="5:37" ht="6" customHeight="1" x14ac:dyDescent="0.2"/>
    <row r="379" spans="5:37" ht="6" customHeight="1" x14ac:dyDescent="0.2"/>
    <row r="380" spans="5:37" ht="15" customHeight="1" x14ac:dyDescent="0.2">
      <c r="E380" s="4" t="s">
        <v>758</v>
      </c>
      <c r="G380" s="1" t="s">
        <v>754</v>
      </c>
      <c r="H380" s="1" t="s">
        <v>382</v>
      </c>
      <c r="I380" s="1" t="s">
        <v>755</v>
      </c>
      <c r="J380" s="1" t="s">
        <v>756</v>
      </c>
      <c r="K380" s="1" t="s">
        <v>234</v>
      </c>
      <c r="L380" s="1" t="s">
        <v>757</v>
      </c>
      <c r="M380" s="1" t="s">
        <v>327</v>
      </c>
    </row>
    <row r="381" spans="5:37" ht="45" customHeight="1" x14ac:dyDescent="0.2">
      <c r="F381" s="281" t="s">
        <v>750</v>
      </c>
      <c r="G381" s="282"/>
      <c r="H381" s="282"/>
      <c r="I381" s="283"/>
      <c r="J381" s="284" t="s">
        <v>1055</v>
      </c>
      <c r="K381" s="284"/>
      <c r="L381" s="284"/>
      <c r="M381" s="284"/>
      <c r="N381" s="284"/>
      <c r="O381" s="284"/>
      <c r="P381" s="284"/>
      <c r="Q381" s="284"/>
      <c r="R381" s="284"/>
      <c r="S381" s="284"/>
      <c r="T381" s="284"/>
      <c r="U381" s="284"/>
      <c r="V381" s="284"/>
      <c r="W381" s="284"/>
      <c r="X381" s="284"/>
      <c r="Y381" s="284"/>
      <c r="Z381" s="284"/>
      <c r="AA381" s="284"/>
      <c r="AB381" s="284"/>
      <c r="AC381" s="284"/>
      <c r="AD381" s="284"/>
      <c r="AE381" s="284"/>
      <c r="AF381" s="284"/>
      <c r="AG381" s="284"/>
      <c r="AH381" s="284"/>
      <c r="AI381" s="284"/>
      <c r="AJ381" s="284"/>
      <c r="AK381" s="284"/>
    </row>
    <row r="382" spans="5:37" ht="15" customHeight="1" x14ac:dyDescent="0.2">
      <c r="F382" s="285" t="s">
        <v>747</v>
      </c>
      <c r="G382" s="286"/>
      <c r="H382" s="286"/>
      <c r="I382" s="287"/>
      <c r="J382" s="288" t="s">
        <v>748</v>
      </c>
      <c r="K382" s="289"/>
      <c r="L382" s="289"/>
      <c r="M382" s="289"/>
      <c r="N382" s="289"/>
      <c r="O382" s="289"/>
      <c r="P382" s="289"/>
      <c r="Q382" s="289"/>
      <c r="R382" s="289"/>
      <c r="S382" s="289"/>
      <c r="T382" s="289"/>
      <c r="U382" s="289"/>
      <c r="V382" s="290"/>
      <c r="W382" s="270" t="s">
        <v>749</v>
      </c>
      <c r="X382" s="270"/>
      <c r="Y382" s="270"/>
      <c r="Z382" s="270"/>
      <c r="AA382" s="270"/>
      <c r="AB382" s="270"/>
      <c r="AC382" s="270"/>
      <c r="AD382" s="270"/>
      <c r="AE382" s="270"/>
      <c r="AF382" s="270"/>
      <c r="AG382" s="270"/>
      <c r="AH382" s="270"/>
      <c r="AI382" s="270"/>
      <c r="AJ382" s="270"/>
      <c r="AK382" s="270"/>
    </row>
    <row r="383" spans="5:37" ht="30" customHeight="1" x14ac:dyDescent="0.2">
      <c r="F383" s="285" t="s">
        <v>742</v>
      </c>
      <c r="G383" s="286"/>
      <c r="H383" s="286"/>
      <c r="I383" s="287"/>
      <c r="J383" s="291" t="s">
        <v>1058</v>
      </c>
      <c r="K383" s="292"/>
      <c r="L383" s="292"/>
      <c r="M383" s="292"/>
      <c r="N383" s="292"/>
      <c r="O383" s="292"/>
      <c r="P383" s="292"/>
      <c r="Q383" s="292"/>
      <c r="R383" s="292"/>
      <c r="S383" s="292"/>
      <c r="T383" s="292"/>
      <c r="U383" s="292"/>
      <c r="V383" s="293"/>
      <c r="W383" s="294" t="s">
        <v>1059</v>
      </c>
      <c r="X383" s="294"/>
      <c r="Y383" s="294"/>
      <c r="Z383" s="294"/>
      <c r="AA383" s="294"/>
      <c r="AB383" s="294"/>
      <c r="AC383" s="294"/>
      <c r="AD383" s="294"/>
      <c r="AE383" s="294"/>
      <c r="AF383" s="294"/>
      <c r="AG383" s="294"/>
      <c r="AH383" s="294"/>
      <c r="AI383" s="294"/>
      <c r="AJ383" s="294"/>
      <c r="AK383" s="294"/>
    </row>
    <row r="384" spans="5:37" ht="30" customHeight="1" x14ac:dyDescent="0.2">
      <c r="F384" s="285" t="s">
        <v>743</v>
      </c>
      <c r="G384" s="286"/>
      <c r="H384" s="286"/>
      <c r="I384" s="287"/>
      <c r="J384" s="291" t="s">
        <v>1058</v>
      </c>
      <c r="K384" s="292"/>
      <c r="L384" s="292"/>
      <c r="M384" s="292"/>
      <c r="N384" s="292"/>
      <c r="O384" s="292"/>
      <c r="P384" s="292"/>
      <c r="Q384" s="292"/>
      <c r="R384" s="292"/>
      <c r="S384" s="292"/>
      <c r="T384" s="292"/>
      <c r="U384" s="292"/>
      <c r="V384" s="293"/>
      <c r="W384" s="294" t="s">
        <v>1059</v>
      </c>
      <c r="X384" s="294"/>
      <c r="Y384" s="294"/>
      <c r="Z384" s="294"/>
      <c r="AA384" s="294"/>
      <c r="AB384" s="294"/>
      <c r="AC384" s="294"/>
      <c r="AD384" s="294"/>
      <c r="AE384" s="294"/>
      <c r="AF384" s="294"/>
      <c r="AG384" s="294"/>
      <c r="AH384" s="294"/>
      <c r="AI384" s="294"/>
      <c r="AJ384" s="294"/>
      <c r="AK384" s="294"/>
    </row>
    <row r="385" spans="5:37" ht="30" customHeight="1" x14ac:dyDescent="0.2">
      <c r="F385" s="285" t="s">
        <v>744</v>
      </c>
      <c r="G385" s="286"/>
      <c r="H385" s="286"/>
      <c r="I385" s="287"/>
      <c r="J385" s="291" t="s">
        <v>1058</v>
      </c>
      <c r="K385" s="292"/>
      <c r="L385" s="292"/>
      <c r="M385" s="292"/>
      <c r="N385" s="292"/>
      <c r="O385" s="292"/>
      <c r="P385" s="292"/>
      <c r="Q385" s="292"/>
      <c r="R385" s="292"/>
      <c r="S385" s="292"/>
      <c r="T385" s="292"/>
      <c r="U385" s="292"/>
      <c r="V385" s="293"/>
      <c r="W385" s="294" t="s">
        <v>1059</v>
      </c>
      <c r="X385" s="294"/>
      <c r="Y385" s="294"/>
      <c r="Z385" s="294"/>
      <c r="AA385" s="294"/>
      <c r="AB385" s="294"/>
      <c r="AC385" s="294"/>
      <c r="AD385" s="294"/>
      <c r="AE385" s="294"/>
      <c r="AF385" s="294"/>
      <c r="AG385" s="294"/>
      <c r="AH385" s="294"/>
      <c r="AI385" s="294"/>
      <c r="AJ385" s="294"/>
      <c r="AK385" s="294"/>
    </row>
    <row r="386" spans="5:37" ht="30" customHeight="1" x14ac:dyDescent="0.2">
      <c r="F386" s="285" t="s">
        <v>745</v>
      </c>
      <c r="G386" s="286"/>
      <c r="H386" s="286"/>
      <c r="I386" s="287"/>
      <c r="J386" s="291" t="s">
        <v>1058</v>
      </c>
      <c r="K386" s="292"/>
      <c r="L386" s="292"/>
      <c r="M386" s="292"/>
      <c r="N386" s="292"/>
      <c r="O386" s="292"/>
      <c r="P386" s="292"/>
      <c r="Q386" s="292"/>
      <c r="R386" s="292"/>
      <c r="S386" s="292"/>
      <c r="T386" s="292"/>
      <c r="U386" s="292"/>
      <c r="V386" s="293"/>
      <c r="W386" s="294" t="s">
        <v>1059</v>
      </c>
      <c r="X386" s="294"/>
      <c r="Y386" s="294"/>
      <c r="Z386" s="294"/>
      <c r="AA386" s="294"/>
      <c r="AB386" s="294"/>
      <c r="AC386" s="294"/>
      <c r="AD386" s="294"/>
      <c r="AE386" s="294"/>
      <c r="AF386" s="294"/>
      <c r="AG386" s="294"/>
      <c r="AH386" s="294"/>
      <c r="AI386" s="294"/>
      <c r="AJ386" s="294"/>
      <c r="AK386" s="294"/>
    </row>
    <row r="387" spans="5:37" ht="30" customHeight="1" x14ac:dyDescent="0.2">
      <c r="F387" s="285" t="s">
        <v>746</v>
      </c>
      <c r="G387" s="286"/>
      <c r="H387" s="286"/>
      <c r="I387" s="287"/>
      <c r="J387" s="291" t="s">
        <v>1058</v>
      </c>
      <c r="K387" s="292"/>
      <c r="L387" s="292"/>
      <c r="M387" s="292"/>
      <c r="N387" s="292"/>
      <c r="O387" s="292"/>
      <c r="P387" s="292"/>
      <c r="Q387" s="292"/>
      <c r="R387" s="292"/>
      <c r="S387" s="292"/>
      <c r="T387" s="292"/>
      <c r="U387" s="292"/>
      <c r="V387" s="293"/>
      <c r="W387" s="294" t="s">
        <v>1059</v>
      </c>
      <c r="X387" s="294"/>
      <c r="Y387" s="294"/>
      <c r="Z387" s="294"/>
      <c r="AA387" s="294"/>
      <c r="AB387" s="294"/>
      <c r="AC387" s="294"/>
      <c r="AD387" s="294"/>
      <c r="AE387" s="294"/>
      <c r="AF387" s="294"/>
      <c r="AG387" s="294"/>
      <c r="AH387" s="294"/>
      <c r="AI387" s="294"/>
      <c r="AJ387" s="294"/>
      <c r="AK387" s="294"/>
    </row>
    <row r="389" spans="5:37" s="166" customFormat="1" ht="15" customHeight="1" x14ac:dyDescent="0.2">
      <c r="E389" s="167" t="s">
        <v>1238</v>
      </c>
      <c r="G389" s="166" t="s">
        <v>1239</v>
      </c>
      <c r="H389" s="166" t="s">
        <v>1240</v>
      </c>
      <c r="I389" s="166" t="s">
        <v>2</v>
      </c>
      <c r="J389" s="166" t="s">
        <v>1241</v>
      </c>
      <c r="K389" s="166" t="s">
        <v>1242</v>
      </c>
      <c r="L389" s="166" t="s">
        <v>192</v>
      </c>
      <c r="M389" s="166" t="s">
        <v>6</v>
      </c>
      <c r="N389" s="166" t="s">
        <v>1243</v>
      </c>
      <c r="O389" s="166" t="s">
        <v>1244</v>
      </c>
      <c r="P389" s="166" t="s">
        <v>6</v>
      </c>
      <c r="Q389" s="166" t="s">
        <v>1245</v>
      </c>
      <c r="R389" s="166" t="s">
        <v>1246</v>
      </c>
    </row>
    <row r="390" spans="5:37" s="166" customFormat="1" ht="45" customHeight="1" x14ac:dyDescent="0.2">
      <c r="F390" s="276" t="s">
        <v>1229</v>
      </c>
      <c r="G390" s="277"/>
      <c r="H390" s="277"/>
      <c r="I390" s="278"/>
      <c r="J390" s="284" t="s">
        <v>1267</v>
      </c>
      <c r="K390" s="284"/>
      <c r="L390" s="284"/>
      <c r="M390" s="284"/>
      <c r="N390" s="284"/>
      <c r="O390" s="284"/>
      <c r="P390" s="284"/>
      <c r="Q390" s="284"/>
      <c r="R390" s="284"/>
      <c r="S390" s="284"/>
      <c r="T390" s="284"/>
      <c r="U390" s="284"/>
      <c r="V390" s="284"/>
      <c r="W390" s="284"/>
      <c r="X390" s="284"/>
      <c r="Y390" s="284"/>
      <c r="Z390" s="284"/>
      <c r="AA390" s="284"/>
      <c r="AB390" s="284"/>
      <c r="AC390" s="284"/>
      <c r="AD390" s="284"/>
      <c r="AE390" s="284"/>
      <c r="AF390" s="284"/>
      <c r="AG390" s="284"/>
      <c r="AH390" s="284"/>
      <c r="AI390" s="284"/>
      <c r="AJ390" s="284"/>
      <c r="AK390" s="284"/>
    </row>
    <row r="391" spans="5:37" s="166" customFormat="1" ht="15" customHeight="1" x14ac:dyDescent="0.2">
      <c r="F391" s="245" t="s">
        <v>1230</v>
      </c>
      <c r="G391" s="246"/>
      <c r="H391" s="246"/>
      <c r="I391" s="247"/>
      <c r="J391" s="263" t="s">
        <v>1231</v>
      </c>
      <c r="K391" s="264"/>
      <c r="L391" s="264"/>
      <c r="M391" s="264"/>
      <c r="N391" s="264"/>
      <c r="O391" s="264"/>
      <c r="P391" s="264"/>
      <c r="Q391" s="264"/>
      <c r="R391" s="264"/>
      <c r="S391" s="264"/>
      <c r="T391" s="264"/>
      <c r="U391" s="264"/>
      <c r="V391" s="265"/>
      <c r="W391" s="266" t="s">
        <v>1232</v>
      </c>
      <c r="X391" s="266"/>
      <c r="Y391" s="266"/>
      <c r="Z391" s="266"/>
      <c r="AA391" s="266"/>
      <c r="AB391" s="266"/>
      <c r="AC391" s="266"/>
      <c r="AD391" s="266"/>
      <c r="AE391" s="266"/>
      <c r="AF391" s="266"/>
      <c r="AG391" s="266"/>
      <c r="AH391" s="266"/>
      <c r="AI391" s="266"/>
      <c r="AJ391" s="266"/>
      <c r="AK391" s="266"/>
    </row>
    <row r="392" spans="5:37" s="166" customFormat="1" ht="30" customHeight="1" x14ac:dyDescent="0.2">
      <c r="F392" s="245" t="s">
        <v>1233</v>
      </c>
      <c r="G392" s="246"/>
      <c r="H392" s="246"/>
      <c r="I392" s="247"/>
      <c r="J392" s="248" t="s">
        <v>1269</v>
      </c>
      <c r="K392" s="249"/>
      <c r="L392" s="249"/>
      <c r="M392" s="249"/>
      <c r="N392" s="249"/>
      <c r="O392" s="249"/>
      <c r="P392" s="249"/>
      <c r="Q392" s="249"/>
      <c r="R392" s="249"/>
      <c r="S392" s="249"/>
      <c r="T392" s="249"/>
      <c r="U392" s="249"/>
      <c r="V392" s="250"/>
      <c r="W392" s="248" t="s">
        <v>1268</v>
      </c>
      <c r="X392" s="249"/>
      <c r="Y392" s="249"/>
      <c r="Z392" s="249"/>
      <c r="AA392" s="249"/>
      <c r="AB392" s="249"/>
      <c r="AC392" s="249"/>
      <c r="AD392" s="249"/>
      <c r="AE392" s="249"/>
      <c r="AF392" s="249"/>
      <c r="AG392" s="249"/>
      <c r="AH392" s="249"/>
      <c r="AI392" s="249"/>
      <c r="AJ392" s="249"/>
      <c r="AK392" s="250"/>
    </row>
    <row r="393" spans="5:37" s="166" customFormat="1" ht="30" customHeight="1" x14ac:dyDescent="0.2">
      <c r="F393" s="245" t="s">
        <v>1234</v>
      </c>
      <c r="G393" s="246"/>
      <c r="H393" s="246"/>
      <c r="I393" s="247"/>
      <c r="J393" s="248" t="s">
        <v>1271</v>
      </c>
      <c r="K393" s="249"/>
      <c r="L393" s="249"/>
      <c r="M393" s="249"/>
      <c r="N393" s="249"/>
      <c r="O393" s="249"/>
      <c r="P393" s="249"/>
      <c r="Q393" s="249"/>
      <c r="R393" s="249"/>
      <c r="S393" s="249"/>
      <c r="T393" s="249"/>
      <c r="U393" s="249"/>
      <c r="V393" s="250"/>
      <c r="W393" s="248" t="s">
        <v>1270</v>
      </c>
      <c r="X393" s="249"/>
      <c r="Y393" s="249"/>
      <c r="Z393" s="249"/>
      <c r="AA393" s="249"/>
      <c r="AB393" s="249"/>
      <c r="AC393" s="249"/>
      <c r="AD393" s="249"/>
      <c r="AE393" s="249"/>
      <c r="AF393" s="249"/>
      <c r="AG393" s="249"/>
      <c r="AH393" s="249"/>
      <c r="AI393" s="249"/>
      <c r="AJ393" s="249"/>
      <c r="AK393" s="250"/>
    </row>
    <row r="394" spans="5:37" s="166" customFormat="1" ht="30" customHeight="1" x14ac:dyDescent="0.2">
      <c r="F394" s="245" t="s">
        <v>1235</v>
      </c>
      <c r="G394" s="246"/>
      <c r="H394" s="246"/>
      <c r="I394" s="247"/>
      <c r="J394" s="248" t="s">
        <v>1271</v>
      </c>
      <c r="K394" s="249"/>
      <c r="L394" s="249"/>
      <c r="M394" s="249"/>
      <c r="N394" s="249"/>
      <c r="O394" s="249"/>
      <c r="P394" s="249"/>
      <c r="Q394" s="249"/>
      <c r="R394" s="249"/>
      <c r="S394" s="249"/>
      <c r="T394" s="249"/>
      <c r="U394" s="249"/>
      <c r="V394" s="250"/>
      <c r="W394" s="248" t="s">
        <v>1270</v>
      </c>
      <c r="X394" s="249"/>
      <c r="Y394" s="249"/>
      <c r="Z394" s="249"/>
      <c r="AA394" s="249"/>
      <c r="AB394" s="249"/>
      <c r="AC394" s="249"/>
      <c r="AD394" s="249"/>
      <c r="AE394" s="249"/>
      <c r="AF394" s="249"/>
      <c r="AG394" s="249"/>
      <c r="AH394" s="249"/>
      <c r="AI394" s="249"/>
      <c r="AJ394" s="249"/>
      <c r="AK394" s="250"/>
    </row>
    <row r="395" spans="5:37" s="166" customFormat="1" ht="30" customHeight="1" x14ac:dyDescent="0.2">
      <c r="F395" s="245" t="s">
        <v>1236</v>
      </c>
      <c r="G395" s="246"/>
      <c r="H395" s="246"/>
      <c r="I395" s="247"/>
      <c r="J395" s="248" t="s">
        <v>1271</v>
      </c>
      <c r="K395" s="249"/>
      <c r="L395" s="249"/>
      <c r="M395" s="249"/>
      <c r="N395" s="249"/>
      <c r="O395" s="249"/>
      <c r="P395" s="249"/>
      <c r="Q395" s="249"/>
      <c r="R395" s="249"/>
      <c r="S395" s="249"/>
      <c r="T395" s="249"/>
      <c r="U395" s="249"/>
      <c r="V395" s="250"/>
      <c r="W395" s="248" t="s">
        <v>1270</v>
      </c>
      <c r="X395" s="249"/>
      <c r="Y395" s="249"/>
      <c r="Z395" s="249"/>
      <c r="AA395" s="249"/>
      <c r="AB395" s="249"/>
      <c r="AC395" s="249"/>
      <c r="AD395" s="249"/>
      <c r="AE395" s="249"/>
      <c r="AF395" s="249"/>
      <c r="AG395" s="249"/>
      <c r="AH395" s="249"/>
      <c r="AI395" s="249"/>
      <c r="AJ395" s="249"/>
      <c r="AK395" s="250"/>
    </row>
    <row r="396" spans="5:37" s="166" customFormat="1" ht="30" customHeight="1" x14ac:dyDescent="0.2">
      <c r="F396" s="245" t="s">
        <v>1237</v>
      </c>
      <c r="G396" s="246"/>
      <c r="H396" s="246"/>
      <c r="I396" s="247"/>
      <c r="J396" s="248" t="s">
        <v>1271</v>
      </c>
      <c r="K396" s="249"/>
      <c r="L396" s="249"/>
      <c r="M396" s="249"/>
      <c r="N396" s="249"/>
      <c r="O396" s="249"/>
      <c r="P396" s="249"/>
      <c r="Q396" s="249"/>
      <c r="R396" s="249"/>
      <c r="S396" s="249"/>
      <c r="T396" s="249"/>
      <c r="U396" s="249"/>
      <c r="V396" s="250"/>
      <c r="W396" s="248" t="s">
        <v>1270</v>
      </c>
      <c r="X396" s="249"/>
      <c r="Y396" s="249"/>
      <c r="Z396" s="249"/>
      <c r="AA396" s="249"/>
      <c r="AB396" s="249"/>
      <c r="AC396" s="249"/>
      <c r="AD396" s="249"/>
      <c r="AE396" s="249"/>
      <c r="AF396" s="249"/>
      <c r="AG396" s="249"/>
      <c r="AH396" s="249"/>
      <c r="AI396" s="249"/>
      <c r="AJ396" s="249"/>
      <c r="AK396" s="250"/>
    </row>
    <row r="398" spans="5:37" ht="15" customHeight="1" x14ac:dyDescent="0.2">
      <c r="E398" s="4" t="s">
        <v>1247</v>
      </c>
      <c r="G398" s="1" t="s">
        <v>759</v>
      </c>
      <c r="H398" s="1" t="s">
        <v>330</v>
      </c>
      <c r="I398" s="1" t="s">
        <v>760</v>
      </c>
      <c r="J398" s="1" t="s">
        <v>246</v>
      </c>
      <c r="K398" s="1" t="s">
        <v>247</v>
      </c>
      <c r="L398" s="1" t="s">
        <v>295</v>
      </c>
      <c r="M398" s="1" t="s">
        <v>234</v>
      </c>
      <c r="N398" s="1" t="s">
        <v>761</v>
      </c>
      <c r="O398" s="1" t="s">
        <v>762</v>
      </c>
      <c r="P398" s="1" t="s">
        <v>234</v>
      </c>
      <c r="Q398" s="1" t="s">
        <v>543</v>
      </c>
      <c r="R398" s="1" t="s">
        <v>544</v>
      </c>
    </row>
    <row r="399" spans="5:37" ht="45" customHeight="1" x14ac:dyDescent="0.2">
      <c r="F399" s="281" t="s">
        <v>750</v>
      </c>
      <c r="G399" s="282"/>
      <c r="H399" s="282"/>
      <c r="I399" s="283"/>
      <c r="J399" s="284" t="s">
        <v>1053</v>
      </c>
      <c r="K399" s="284"/>
      <c r="L399" s="284"/>
      <c r="M399" s="284"/>
      <c r="N399" s="284"/>
      <c r="O399" s="284"/>
      <c r="P399" s="284"/>
      <c r="Q399" s="284"/>
      <c r="R399" s="284"/>
      <c r="S399" s="284"/>
      <c r="T399" s="284"/>
      <c r="U399" s="284"/>
      <c r="V399" s="284"/>
      <c r="W399" s="284"/>
      <c r="X399" s="284"/>
      <c r="Y399" s="284"/>
      <c r="Z399" s="284"/>
      <c r="AA399" s="284"/>
      <c r="AB399" s="284"/>
      <c r="AC399" s="284"/>
      <c r="AD399" s="284"/>
      <c r="AE399" s="284"/>
      <c r="AF399" s="284"/>
      <c r="AG399" s="284"/>
      <c r="AH399" s="284"/>
      <c r="AI399" s="284"/>
      <c r="AJ399" s="284"/>
      <c r="AK399" s="284"/>
    </row>
    <row r="400" spans="5:37" ht="15" customHeight="1" x14ac:dyDescent="0.2">
      <c r="F400" s="285" t="s">
        <v>747</v>
      </c>
      <c r="G400" s="286"/>
      <c r="H400" s="286"/>
      <c r="I400" s="287"/>
      <c r="J400" s="288" t="s">
        <v>748</v>
      </c>
      <c r="K400" s="289"/>
      <c r="L400" s="289"/>
      <c r="M400" s="289"/>
      <c r="N400" s="289"/>
      <c r="O400" s="289"/>
      <c r="P400" s="289"/>
      <c r="Q400" s="289"/>
      <c r="R400" s="289"/>
      <c r="S400" s="289"/>
      <c r="T400" s="289"/>
      <c r="U400" s="289"/>
      <c r="V400" s="290"/>
      <c r="W400" s="270" t="s">
        <v>749</v>
      </c>
      <c r="X400" s="270"/>
      <c r="Y400" s="270"/>
      <c r="Z400" s="270"/>
      <c r="AA400" s="270"/>
      <c r="AB400" s="270"/>
      <c r="AC400" s="270"/>
      <c r="AD400" s="270"/>
      <c r="AE400" s="270"/>
      <c r="AF400" s="270"/>
      <c r="AG400" s="270"/>
      <c r="AH400" s="270"/>
      <c r="AI400" s="270"/>
      <c r="AJ400" s="270"/>
      <c r="AK400" s="270"/>
    </row>
    <row r="401" spans="5:37" ht="30" customHeight="1" x14ac:dyDescent="0.2">
      <c r="F401" s="285" t="s">
        <v>742</v>
      </c>
      <c r="G401" s="286"/>
      <c r="H401" s="286"/>
      <c r="I401" s="287"/>
      <c r="J401" s="291" t="s">
        <v>1102</v>
      </c>
      <c r="K401" s="292"/>
      <c r="L401" s="292"/>
      <c r="M401" s="292"/>
      <c r="N401" s="292"/>
      <c r="O401" s="292"/>
      <c r="P401" s="292"/>
      <c r="Q401" s="292"/>
      <c r="R401" s="292"/>
      <c r="S401" s="292"/>
      <c r="T401" s="292"/>
      <c r="U401" s="292"/>
      <c r="V401" s="293"/>
      <c r="W401" s="294" t="s">
        <v>1061</v>
      </c>
      <c r="X401" s="294"/>
      <c r="Y401" s="294"/>
      <c r="Z401" s="294"/>
      <c r="AA401" s="294"/>
      <c r="AB401" s="294"/>
      <c r="AC401" s="294"/>
      <c r="AD401" s="294"/>
      <c r="AE401" s="294"/>
      <c r="AF401" s="294"/>
      <c r="AG401" s="294"/>
      <c r="AH401" s="294"/>
      <c r="AI401" s="294"/>
      <c r="AJ401" s="294"/>
      <c r="AK401" s="294"/>
    </row>
    <row r="402" spans="5:37" ht="30" customHeight="1" x14ac:dyDescent="0.2">
      <c r="F402" s="285" t="s">
        <v>743</v>
      </c>
      <c r="G402" s="286"/>
      <c r="H402" s="286"/>
      <c r="I402" s="287"/>
      <c r="J402" s="291" t="s">
        <v>1060</v>
      </c>
      <c r="K402" s="292"/>
      <c r="L402" s="292"/>
      <c r="M402" s="292"/>
      <c r="N402" s="292"/>
      <c r="O402" s="292"/>
      <c r="P402" s="292"/>
      <c r="Q402" s="292"/>
      <c r="R402" s="292"/>
      <c r="S402" s="292"/>
      <c r="T402" s="292"/>
      <c r="U402" s="292"/>
      <c r="V402" s="293"/>
      <c r="W402" s="294" t="s">
        <v>1061</v>
      </c>
      <c r="X402" s="294"/>
      <c r="Y402" s="294"/>
      <c r="Z402" s="294"/>
      <c r="AA402" s="294"/>
      <c r="AB402" s="294"/>
      <c r="AC402" s="294"/>
      <c r="AD402" s="294"/>
      <c r="AE402" s="294"/>
      <c r="AF402" s="294"/>
      <c r="AG402" s="294"/>
      <c r="AH402" s="294"/>
      <c r="AI402" s="294"/>
      <c r="AJ402" s="294"/>
      <c r="AK402" s="294"/>
    </row>
    <row r="403" spans="5:37" ht="30" customHeight="1" x14ac:dyDescent="0.2">
      <c r="F403" s="285" t="s">
        <v>744</v>
      </c>
      <c r="G403" s="286"/>
      <c r="H403" s="286"/>
      <c r="I403" s="287"/>
      <c r="J403" s="291" t="s">
        <v>1060</v>
      </c>
      <c r="K403" s="292"/>
      <c r="L403" s="292"/>
      <c r="M403" s="292"/>
      <c r="N403" s="292"/>
      <c r="O403" s="292"/>
      <c r="P403" s="292"/>
      <c r="Q403" s="292"/>
      <c r="R403" s="292"/>
      <c r="S403" s="292"/>
      <c r="T403" s="292"/>
      <c r="U403" s="292"/>
      <c r="V403" s="293"/>
      <c r="W403" s="294" t="s">
        <v>1061</v>
      </c>
      <c r="X403" s="294"/>
      <c r="Y403" s="294"/>
      <c r="Z403" s="294"/>
      <c r="AA403" s="294"/>
      <c r="AB403" s="294"/>
      <c r="AC403" s="294"/>
      <c r="AD403" s="294"/>
      <c r="AE403" s="294"/>
      <c r="AF403" s="294"/>
      <c r="AG403" s="294"/>
      <c r="AH403" s="294"/>
      <c r="AI403" s="294"/>
      <c r="AJ403" s="294"/>
      <c r="AK403" s="294"/>
    </row>
    <row r="404" spans="5:37" ht="30" customHeight="1" x14ac:dyDescent="0.2">
      <c r="F404" s="285" t="s">
        <v>745</v>
      </c>
      <c r="G404" s="286"/>
      <c r="H404" s="286"/>
      <c r="I404" s="287"/>
      <c r="J404" s="291" t="s">
        <v>1060</v>
      </c>
      <c r="K404" s="292"/>
      <c r="L404" s="292"/>
      <c r="M404" s="292"/>
      <c r="N404" s="292"/>
      <c r="O404" s="292"/>
      <c r="P404" s="292"/>
      <c r="Q404" s="292"/>
      <c r="R404" s="292"/>
      <c r="S404" s="292"/>
      <c r="T404" s="292"/>
      <c r="U404" s="292"/>
      <c r="V404" s="293"/>
      <c r="W404" s="294" t="s">
        <v>1061</v>
      </c>
      <c r="X404" s="294"/>
      <c r="Y404" s="294"/>
      <c r="Z404" s="294"/>
      <c r="AA404" s="294"/>
      <c r="AB404" s="294"/>
      <c r="AC404" s="294"/>
      <c r="AD404" s="294"/>
      <c r="AE404" s="294"/>
      <c r="AF404" s="294"/>
      <c r="AG404" s="294"/>
      <c r="AH404" s="294"/>
      <c r="AI404" s="294"/>
      <c r="AJ404" s="294"/>
      <c r="AK404" s="294"/>
    </row>
    <row r="405" spans="5:37" ht="30" customHeight="1" x14ac:dyDescent="0.2">
      <c r="F405" s="285" t="s">
        <v>746</v>
      </c>
      <c r="G405" s="286"/>
      <c r="H405" s="286"/>
      <c r="I405" s="287"/>
      <c r="J405" s="291" t="s">
        <v>1060</v>
      </c>
      <c r="K405" s="292"/>
      <c r="L405" s="292"/>
      <c r="M405" s="292"/>
      <c r="N405" s="292"/>
      <c r="O405" s="292"/>
      <c r="P405" s="292"/>
      <c r="Q405" s="292"/>
      <c r="R405" s="292"/>
      <c r="S405" s="292"/>
      <c r="T405" s="292"/>
      <c r="U405" s="292"/>
      <c r="V405" s="293"/>
      <c r="W405" s="294" t="s">
        <v>1061</v>
      </c>
      <c r="X405" s="294"/>
      <c r="Y405" s="294"/>
      <c r="Z405" s="294"/>
      <c r="AA405" s="294"/>
      <c r="AB405" s="294"/>
      <c r="AC405" s="294"/>
      <c r="AD405" s="294"/>
      <c r="AE405" s="294"/>
      <c r="AF405" s="294"/>
      <c r="AG405" s="294"/>
      <c r="AH405" s="294"/>
      <c r="AI405" s="294"/>
      <c r="AJ405" s="294"/>
      <c r="AK405" s="294"/>
    </row>
    <row r="406" spans="5:37" ht="6" customHeight="1" x14ac:dyDescent="0.2"/>
    <row r="407" spans="5:37" s="166" customFormat="1" ht="12" customHeight="1" x14ac:dyDescent="0.2"/>
    <row r="408" spans="5:37" s="166" customFormat="1" ht="15" customHeight="1" x14ac:dyDescent="0.2">
      <c r="E408" s="167" t="s">
        <v>1248</v>
      </c>
      <c r="G408" s="166" t="s">
        <v>25</v>
      </c>
      <c r="H408" s="166" t="s">
        <v>27</v>
      </c>
      <c r="I408" s="166" t="s">
        <v>176</v>
      </c>
      <c r="J408" s="166" t="s">
        <v>1249</v>
      </c>
      <c r="K408" s="166" t="s">
        <v>38</v>
      </c>
      <c r="L408" s="166" t="s">
        <v>83</v>
      </c>
      <c r="M408" s="166" t="s">
        <v>561</v>
      </c>
      <c r="N408" s="166" t="s">
        <v>40</v>
      </c>
      <c r="O408" s="166" t="s">
        <v>1250</v>
      </c>
      <c r="P408" s="166" t="s">
        <v>1251</v>
      </c>
      <c r="Q408" s="166" t="s">
        <v>65</v>
      </c>
      <c r="R408" s="166" t="s">
        <v>17</v>
      </c>
      <c r="S408" s="166" t="s">
        <v>18</v>
      </c>
      <c r="T408" s="166" t="s">
        <v>6</v>
      </c>
      <c r="U408" s="166" t="s">
        <v>1245</v>
      </c>
      <c r="V408" s="166" t="s">
        <v>1246</v>
      </c>
    </row>
    <row r="409" spans="5:37" s="166" customFormat="1" ht="45" customHeight="1" x14ac:dyDescent="0.2">
      <c r="F409" s="276" t="s">
        <v>1229</v>
      </c>
      <c r="G409" s="277"/>
      <c r="H409" s="277"/>
      <c r="I409" s="278"/>
      <c r="J409" s="284" t="s">
        <v>1272</v>
      </c>
      <c r="K409" s="284"/>
      <c r="L409" s="284"/>
      <c r="M409" s="284"/>
      <c r="N409" s="284"/>
      <c r="O409" s="284"/>
      <c r="P409" s="284"/>
      <c r="Q409" s="284"/>
      <c r="R409" s="284"/>
      <c r="S409" s="284"/>
      <c r="T409" s="284"/>
      <c r="U409" s="284"/>
      <c r="V409" s="284"/>
      <c r="W409" s="284"/>
      <c r="X409" s="284"/>
      <c r="Y409" s="284"/>
      <c r="Z409" s="284"/>
      <c r="AA409" s="284"/>
      <c r="AB409" s="284"/>
      <c r="AC409" s="284"/>
      <c r="AD409" s="284"/>
      <c r="AE409" s="284"/>
      <c r="AF409" s="284"/>
      <c r="AG409" s="284"/>
      <c r="AH409" s="284"/>
      <c r="AI409" s="284"/>
      <c r="AJ409" s="284"/>
      <c r="AK409" s="284"/>
    </row>
    <row r="410" spans="5:37" s="166" customFormat="1" ht="15" customHeight="1" x14ac:dyDescent="0.2">
      <c r="F410" s="245" t="s">
        <v>1230</v>
      </c>
      <c r="G410" s="246"/>
      <c r="H410" s="246"/>
      <c r="I410" s="247"/>
      <c r="J410" s="263" t="s">
        <v>1231</v>
      </c>
      <c r="K410" s="264"/>
      <c r="L410" s="264"/>
      <c r="M410" s="264"/>
      <c r="N410" s="264"/>
      <c r="O410" s="264"/>
      <c r="P410" s="264"/>
      <c r="Q410" s="264"/>
      <c r="R410" s="264"/>
      <c r="S410" s="264"/>
      <c r="T410" s="264"/>
      <c r="U410" s="264"/>
      <c r="V410" s="265"/>
      <c r="W410" s="266" t="s">
        <v>1232</v>
      </c>
      <c r="X410" s="266"/>
      <c r="Y410" s="266"/>
      <c r="Z410" s="266"/>
      <c r="AA410" s="266"/>
      <c r="AB410" s="266"/>
      <c r="AC410" s="266"/>
      <c r="AD410" s="266"/>
      <c r="AE410" s="266"/>
      <c r="AF410" s="266"/>
      <c r="AG410" s="266"/>
      <c r="AH410" s="266"/>
      <c r="AI410" s="266"/>
      <c r="AJ410" s="266"/>
      <c r="AK410" s="266"/>
    </row>
    <row r="411" spans="5:37" s="166" customFormat="1" ht="30" customHeight="1" x14ac:dyDescent="0.2">
      <c r="F411" s="245" t="s">
        <v>1233</v>
      </c>
      <c r="G411" s="246"/>
      <c r="H411" s="246"/>
      <c r="I411" s="247"/>
      <c r="J411" s="248" t="s">
        <v>1273</v>
      </c>
      <c r="K411" s="249"/>
      <c r="L411" s="249"/>
      <c r="M411" s="249"/>
      <c r="N411" s="249"/>
      <c r="O411" s="249"/>
      <c r="P411" s="249"/>
      <c r="Q411" s="249"/>
      <c r="R411" s="249"/>
      <c r="S411" s="249"/>
      <c r="T411" s="249"/>
      <c r="U411" s="249"/>
      <c r="V411" s="250"/>
      <c r="W411" s="251" t="s">
        <v>1274</v>
      </c>
      <c r="X411" s="251"/>
      <c r="Y411" s="251"/>
      <c r="Z411" s="251"/>
      <c r="AA411" s="251"/>
      <c r="AB411" s="251"/>
      <c r="AC411" s="251"/>
      <c r="AD411" s="251"/>
      <c r="AE411" s="251"/>
      <c r="AF411" s="251"/>
      <c r="AG411" s="251"/>
      <c r="AH411" s="251"/>
      <c r="AI411" s="251"/>
      <c r="AJ411" s="251"/>
      <c r="AK411" s="251"/>
    </row>
    <row r="412" spans="5:37" s="166" customFormat="1" ht="30" customHeight="1" x14ac:dyDescent="0.2">
      <c r="F412" s="245" t="s">
        <v>1234</v>
      </c>
      <c r="G412" s="246"/>
      <c r="H412" s="246"/>
      <c r="I412" s="247"/>
      <c r="J412" s="248"/>
      <c r="K412" s="249"/>
      <c r="L412" s="249"/>
      <c r="M412" s="249"/>
      <c r="N412" s="249"/>
      <c r="O412" s="249"/>
      <c r="P412" s="249"/>
      <c r="Q412" s="249"/>
      <c r="R412" s="249"/>
      <c r="S412" s="249"/>
      <c r="T412" s="249"/>
      <c r="U412" s="249"/>
      <c r="V412" s="250"/>
      <c r="W412" s="251"/>
      <c r="X412" s="251"/>
      <c r="Y412" s="251"/>
      <c r="Z412" s="251"/>
      <c r="AA412" s="251"/>
      <c r="AB412" s="251"/>
      <c r="AC412" s="251"/>
      <c r="AD412" s="251"/>
      <c r="AE412" s="251"/>
      <c r="AF412" s="251"/>
      <c r="AG412" s="251"/>
      <c r="AH412" s="251"/>
      <c r="AI412" s="251"/>
      <c r="AJ412" s="251"/>
      <c r="AK412" s="251"/>
    </row>
    <row r="413" spans="5:37" s="166" customFormat="1" ht="30" customHeight="1" x14ac:dyDescent="0.2">
      <c r="F413" s="245" t="s">
        <v>1235</v>
      </c>
      <c r="G413" s="246"/>
      <c r="H413" s="246"/>
      <c r="I413" s="247"/>
      <c r="J413" s="248"/>
      <c r="K413" s="249"/>
      <c r="L413" s="249"/>
      <c r="M413" s="249"/>
      <c r="N413" s="249"/>
      <c r="O413" s="249"/>
      <c r="P413" s="249"/>
      <c r="Q413" s="249"/>
      <c r="R413" s="249"/>
      <c r="S413" s="249"/>
      <c r="T413" s="249"/>
      <c r="U413" s="249"/>
      <c r="V413" s="250"/>
      <c r="W413" s="251"/>
      <c r="X413" s="251"/>
      <c r="Y413" s="251"/>
      <c r="Z413" s="251"/>
      <c r="AA413" s="251"/>
      <c r="AB413" s="251"/>
      <c r="AC413" s="251"/>
      <c r="AD413" s="251"/>
      <c r="AE413" s="251"/>
      <c r="AF413" s="251"/>
      <c r="AG413" s="251"/>
      <c r="AH413" s="251"/>
      <c r="AI413" s="251"/>
      <c r="AJ413" s="251"/>
      <c r="AK413" s="251"/>
    </row>
    <row r="414" spans="5:37" s="166" customFormat="1" ht="30" customHeight="1" x14ac:dyDescent="0.2">
      <c r="F414" s="245" t="s">
        <v>1236</v>
      </c>
      <c r="G414" s="246"/>
      <c r="H414" s="246"/>
      <c r="I414" s="247"/>
      <c r="J414" s="248"/>
      <c r="K414" s="249"/>
      <c r="L414" s="249"/>
      <c r="M414" s="249"/>
      <c r="N414" s="249"/>
      <c r="O414" s="249"/>
      <c r="P414" s="249"/>
      <c r="Q414" s="249"/>
      <c r="R414" s="249"/>
      <c r="S414" s="249"/>
      <c r="T414" s="249"/>
      <c r="U414" s="249"/>
      <c r="V414" s="250"/>
      <c r="W414" s="251"/>
      <c r="X414" s="251"/>
      <c r="Y414" s="251"/>
      <c r="Z414" s="251"/>
      <c r="AA414" s="251"/>
      <c r="AB414" s="251"/>
      <c r="AC414" s="251"/>
      <c r="AD414" s="251"/>
      <c r="AE414" s="251"/>
      <c r="AF414" s="251"/>
      <c r="AG414" s="251"/>
      <c r="AH414" s="251"/>
      <c r="AI414" s="251"/>
      <c r="AJ414" s="251"/>
      <c r="AK414" s="251"/>
    </row>
    <row r="415" spans="5:37" s="166" customFormat="1" ht="30" customHeight="1" x14ac:dyDescent="0.2">
      <c r="F415" s="245" t="s">
        <v>1237</v>
      </c>
      <c r="G415" s="246"/>
      <c r="H415" s="246"/>
      <c r="I415" s="247"/>
      <c r="J415" s="248"/>
      <c r="K415" s="249"/>
      <c r="L415" s="249"/>
      <c r="M415" s="249"/>
      <c r="N415" s="249"/>
      <c r="O415" s="249"/>
      <c r="P415" s="249"/>
      <c r="Q415" s="249"/>
      <c r="R415" s="249"/>
      <c r="S415" s="249"/>
      <c r="T415" s="249"/>
      <c r="U415" s="249"/>
      <c r="V415" s="250"/>
      <c r="W415" s="251"/>
      <c r="X415" s="251"/>
      <c r="Y415" s="251"/>
      <c r="Z415" s="251"/>
      <c r="AA415" s="251"/>
      <c r="AB415" s="251"/>
      <c r="AC415" s="251"/>
      <c r="AD415" s="251"/>
      <c r="AE415" s="251"/>
      <c r="AF415" s="251"/>
      <c r="AG415" s="251"/>
      <c r="AH415" s="251"/>
      <c r="AI415" s="251"/>
      <c r="AJ415" s="251"/>
      <c r="AK415" s="251"/>
    </row>
    <row r="416" spans="5:37" s="166" customFormat="1" ht="12" customHeight="1" x14ac:dyDescent="0.2"/>
    <row r="417" spans="4:37" ht="15" customHeight="1" x14ac:dyDescent="0.2">
      <c r="E417" s="4" t="s">
        <v>1252</v>
      </c>
      <c r="G417" s="1" t="s">
        <v>305</v>
      </c>
      <c r="H417" s="1" t="s">
        <v>234</v>
      </c>
      <c r="I417" s="1" t="s">
        <v>306</v>
      </c>
      <c r="J417" s="1" t="s">
        <v>234</v>
      </c>
      <c r="K417" s="1" t="s">
        <v>290</v>
      </c>
      <c r="L417" s="1" t="s">
        <v>291</v>
      </c>
      <c r="M417" s="1" t="s">
        <v>292</v>
      </c>
      <c r="N417" s="1" t="s">
        <v>293</v>
      </c>
      <c r="O417" s="1" t="s">
        <v>234</v>
      </c>
      <c r="P417" s="1" t="s">
        <v>307</v>
      </c>
      <c r="Q417" s="1" t="s">
        <v>308</v>
      </c>
    </row>
    <row r="418" spans="4:37" ht="45" customHeight="1" x14ac:dyDescent="0.2">
      <c r="F418" s="281" t="s">
        <v>750</v>
      </c>
      <c r="G418" s="282"/>
      <c r="H418" s="282"/>
      <c r="I418" s="283"/>
      <c r="J418" s="284" t="s">
        <v>1054</v>
      </c>
      <c r="K418" s="284"/>
      <c r="L418" s="284"/>
      <c r="M418" s="284"/>
      <c r="N418" s="284"/>
      <c r="O418" s="284"/>
      <c r="P418" s="284"/>
      <c r="Q418" s="284"/>
      <c r="R418" s="284"/>
      <c r="S418" s="284"/>
      <c r="T418" s="284"/>
      <c r="U418" s="284"/>
      <c r="V418" s="284"/>
      <c r="W418" s="284"/>
      <c r="X418" s="284"/>
      <c r="Y418" s="284"/>
      <c r="Z418" s="284"/>
      <c r="AA418" s="284"/>
      <c r="AB418" s="284"/>
      <c r="AC418" s="284"/>
      <c r="AD418" s="284"/>
      <c r="AE418" s="284"/>
      <c r="AF418" s="284"/>
      <c r="AG418" s="284"/>
      <c r="AH418" s="284"/>
      <c r="AI418" s="284"/>
      <c r="AJ418" s="284"/>
      <c r="AK418" s="284"/>
    </row>
    <row r="419" spans="4:37" ht="15" customHeight="1" x14ac:dyDescent="0.2">
      <c r="F419" s="285" t="s">
        <v>747</v>
      </c>
      <c r="G419" s="286"/>
      <c r="H419" s="286"/>
      <c r="I419" s="287"/>
      <c r="J419" s="288" t="s">
        <v>748</v>
      </c>
      <c r="K419" s="289"/>
      <c r="L419" s="289"/>
      <c r="M419" s="289"/>
      <c r="N419" s="289"/>
      <c r="O419" s="289"/>
      <c r="P419" s="289"/>
      <c r="Q419" s="289"/>
      <c r="R419" s="289"/>
      <c r="S419" s="289"/>
      <c r="T419" s="289"/>
      <c r="U419" s="289"/>
      <c r="V419" s="290"/>
      <c r="W419" s="270" t="s">
        <v>749</v>
      </c>
      <c r="X419" s="270"/>
      <c r="Y419" s="270"/>
      <c r="Z419" s="270"/>
      <c r="AA419" s="270"/>
      <c r="AB419" s="270"/>
      <c r="AC419" s="270"/>
      <c r="AD419" s="270"/>
      <c r="AE419" s="270"/>
      <c r="AF419" s="270"/>
      <c r="AG419" s="270"/>
      <c r="AH419" s="270"/>
      <c r="AI419" s="270"/>
      <c r="AJ419" s="270"/>
      <c r="AK419" s="270"/>
    </row>
    <row r="420" spans="4:37" ht="30" customHeight="1" x14ac:dyDescent="0.2">
      <c r="F420" s="285" t="s">
        <v>742</v>
      </c>
      <c r="G420" s="286"/>
      <c r="H420" s="286"/>
      <c r="I420" s="287"/>
      <c r="J420" s="291"/>
      <c r="K420" s="292"/>
      <c r="L420" s="292"/>
      <c r="M420" s="292"/>
      <c r="N420" s="292"/>
      <c r="O420" s="292"/>
      <c r="P420" s="292"/>
      <c r="Q420" s="292"/>
      <c r="R420" s="292"/>
      <c r="S420" s="292"/>
      <c r="T420" s="292"/>
      <c r="U420" s="292"/>
      <c r="V420" s="293"/>
      <c r="W420" s="294"/>
      <c r="X420" s="294"/>
      <c r="Y420" s="294"/>
      <c r="Z420" s="294"/>
      <c r="AA420" s="294"/>
      <c r="AB420" s="294"/>
      <c r="AC420" s="294"/>
      <c r="AD420" s="294"/>
      <c r="AE420" s="294"/>
      <c r="AF420" s="294"/>
      <c r="AG420" s="294"/>
      <c r="AH420" s="294"/>
      <c r="AI420" s="294"/>
      <c r="AJ420" s="294"/>
      <c r="AK420" s="294"/>
    </row>
    <row r="421" spans="4:37" ht="30" customHeight="1" x14ac:dyDescent="0.2">
      <c r="F421" s="285" t="s">
        <v>743</v>
      </c>
      <c r="G421" s="286"/>
      <c r="H421" s="286"/>
      <c r="I421" s="287"/>
      <c r="J421" s="291"/>
      <c r="K421" s="292"/>
      <c r="L421" s="292"/>
      <c r="M421" s="292"/>
      <c r="N421" s="292"/>
      <c r="O421" s="292"/>
      <c r="P421" s="292"/>
      <c r="Q421" s="292"/>
      <c r="R421" s="292"/>
      <c r="S421" s="292"/>
      <c r="T421" s="292"/>
      <c r="U421" s="292"/>
      <c r="V421" s="293"/>
      <c r="W421" s="294"/>
      <c r="X421" s="294"/>
      <c r="Y421" s="294"/>
      <c r="Z421" s="294"/>
      <c r="AA421" s="294"/>
      <c r="AB421" s="294"/>
      <c r="AC421" s="294"/>
      <c r="AD421" s="294"/>
      <c r="AE421" s="294"/>
      <c r="AF421" s="294"/>
      <c r="AG421" s="294"/>
      <c r="AH421" s="294"/>
      <c r="AI421" s="294"/>
      <c r="AJ421" s="294"/>
      <c r="AK421" s="294"/>
    </row>
    <row r="422" spans="4:37" ht="30" customHeight="1" x14ac:dyDescent="0.2">
      <c r="F422" s="285" t="s">
        <v>744</v>
      </c>
      <c r="G422" s="286"/>
      <c r="H422" s="286"/>
      <c r="I422" s="287"/>
      <c r="J422" s="291" t="s">
        <v>1062</v>
      </c>
      <c r="K422" s="292"/>
      <c r="L422" s="292"/>
      <c r="M422" s="292"/>
      <c r="N422" s="292"/>
      <c r="O422" s="292"/>
      <c r="P422" s="292"/>
      <c r="Q422" s="292"/>
      <c r="R422" s="292"/>
      <c r="S422" s="292"/>
      <c r="T422" s="292"/>
      <c r="U422" s="292"/>
      <c r="V422" s="293"/>
      <c r="W422" s="294" t="s">
        <v>1063</v>
      </c>
      <c r="X422" s="294"/>
      <c r="Y422" s="294"/>
      <c r="Z422" s="294"/>
      <c r="AA422" s="294"/>
      <c r="AB422" s="294"/>
      <c r="AC422" s="294"/>
      <c r="AD422" s="294"/>
      <c r="AE422" s="294"/>
      <c r="AF422" s="294"/>
      <c r="AG422" s="294"/>
      <c r="AH422" s="294"/>
      <c r="AI422" s="294"/>
      <c r="AJ422" s="294"/>
      <c r="AK422" s="294"/>
    </row>
    <row r="423" spans="4:37" ht="30" customHeight="1" x14ac:dyDescent="0.2">
      <c r="F423" s="285" t="s">
        <v>745</v>
      </c>
      <c r="G423" s="286"/>
      <c r="H423" s="286"/>
      <c r="I423" s="287"/>
      <c r="J423" s="291" t="s">
        <v>1062</v>
      </c>
      <c r="K423" s="292"/>
      <c r="L423" s="292"/>
      <c r="M423" s="292"/>
      <c r="N423" s="292"/>
      <c r="O423" s="292"/>
      <c r="P423" s="292"/>
      <c r="Q423" s="292"/>
      <c r="R423" s="292"/>
      <c r="S423" s="292"/>
      <c r="T423" s="292"/>
      <c r="U423" s="292"/>
      <c r="V423" s="293"/>
      <c r="W423" s="294" t="s">
        <v>1063</v>
      </c>
      <c r="X423" s="294"/>
      <c r="Y423" s="294"/>
      <c r="Z423" s="294"/>
      <c r="AA423" s="294"/>
      <c r="AB423" s="294"/>
      <c r="AC423" s="294"/>
      <c r="AD423" s="294"/>
      <c r="AE423" s="294"/>
      <c r="AF423" s="294"/>
      <c r="AG423" s="294"/>
      <c r="AH423" s="294"/>
      <c r="AI423" s="294"/>
      <c r="AJ423" s="294"/>
      <c r="AK423" s="294"/>
    </row>
    <row r="424" spans="4:37" ht="30" customHeight="1" x14ac:dyDescent="0.2">
      <c r="F424" s="285" t="s">
        <v>746</v>
      </c>
      <c r="G424" s="286"/>
      <c r="H424" s="286"/>
      <c r="I424" s="287"/>
      <c r="J424" s="291" t="s">
        <v>1062</v>
      </c>
      <c r="K424" s="292"/>
      <c r="L424" s="292"/>
      <c r="M424" s="292"/>
      <c r="N424" s="292"/>
      <c r="O424" s="292"/>
      <c r="P424" s="292"/>
      <c r="Q424" s="292"/>
      <c r="R424" s="292"/>
      <c r="S424" s="292"/>
      <c r="T424" s="292"/>
      <c r="U424" s="292"/>
      <c r="V424" s="293"/>
      <c r="W424" s="294" t="s">
        <v>1063</v>
      </c>
      <c r="X424" s="294"/>
      <c r="Y424" s="294"/>
      <c r="Z424" s="294"/>
      <c r="AA424" s="294"/>
      <c r="AB424" s="294"/>
      <c r="AC424" s="294"/>
      <c r="AD424" s="294"/>
      <c r="AE424" s="294"/>
      <c r="AF424" s="294"/>
      <c r="AG424" s="294"/>
      <c r="AH424" s="294"/>
      <c r="AI424" s="294"/>
      <c r="AJ424" s="294"/>
      <c r="AK424" s="294"/>
    </row>
    <row r="426" spans="4:37" ht="15" customHeight="1" x14ac:dyDescent="0.2">
      <c r="D426" s="1" t="s">
        <v>418</v>
      </c>
      <c r="F426" s="1" t="s">
        <v>326</v>
      </c>
      <c r="G426" s="1" t="s">
        <v>224</v>
      </c>
      <c r="H426" s="1" t="s">
        <v>234</v>
      </c>
      <c r="I426" s="1" t="s">
        <v>343</v>
      </c>
      <c r="J426" s="1" t="s">
        <v>293</v>
      </c>
      <c r="K426" s="1" t="s">
        <v>402</v>
      </c>
    </row>
    <row r="427" spans="4:37" ht="15" customHeight="1" x14ac:dyDescent="0.2">
      <c r="E427" s="4" t="s">
        <v>704</v>
      </c>
      <c r="G427" s="1" t="s">
        <v>326</v>
      </c>
      <c r="H427" s="1" t="s">
        <v>224</v>
      </c>
      <c r="I427" s="1" t="s">
        <v>361</v>
      </c>
      <c r="J427" s="1" t="s">
        <v>234</v>
      </c>
      <c r="K427" s="1" t="s">
        <v>741</v>
      </c>
      <c r="L427" s="1" t="s">
        <v>321</v>
      </c>
      <c r="M427" s="1" t="s">
        <v>764</v>
      </c>
      <c r="N427" s="1" t="s">
        <v>252</v>
      </c>
      <c r="O427" s="1" t="s">
        <v>248</v>
      </c>
    </row>
    <row r="428" spans="4:37" ht="45" customHeight="1" x14ac:dyDescent="0.2">
      <c r="F428" s="281" t="s">
        <v>750</v>
      </c>
      <c r="G428" s="282"/>
      <c r="H428" s="282"/>
      <c r="I428" s="283"/>
      <c r="J428" s="284" t="s">
        <v>1103</v>
      </c>
      <c r="K428" s="284"/>
      <c r="L428" s="284"/>
      <c r="M428" s="284"/>
      <c r="N428" s="284"/>
      <c r="O428" s="284"/>
      <c r="P428" s="284"/>
      <c r="Q428" s="284"/>
      <c r="R428" s="284"/>
      <c r="S428" s="284"/>
      <c r="T428" s="284"/>
      <c r="U428" s="284"/>
      <c r="V428" s="284"/>
      <c r="W428" s="284"/>
      <c r="X428" s="284"/>
      <c r="Y428" s="284"/>
      <c r="Z428" s="284"/>
      <c r="AA428" s="284"/>
      <c r="AB428" s="284"/>
      <c r="AC428" s="284"/>
      <c r="AD428" s="284"/>
      <c r="AE428" s="284"/>
      <c r="AF428" s="284"/>
      <c r="AG428" s="284"/>
      <c r="AH428" s="284"/>
      <c r="AI428" s="284"/>
      <c r="AJ428" s="284"/>
      <c r="AK428" s="284"/>
    </row>
    <row r="429" spans="4:37" ht="15" customHeight="1" x14ac:dyDescent="0.2">
      <c r="F429" s="285" t="s">
        <v>747</v>
      </c>
      <c r="G429" s="286"/>
      <c r="H429" s="286"/>
      <c r="I429" s="287"/>
      <c r="J429" s="288" t="s">
        <v>748</v>
      </c>
      <c r="K429" s="289"/>
      <c r="L429" s="289"/>
      <c r="M429" s="289"/>
      <c r="N429" s="289"/>
      <c r="O429" s="289"/>
      <c r="P429" s="289"/>
      <c r="Q429" s="289"/>
      <c r="R429" s="289"/>
      <c r="S429" s="289"/>
      <c r="T429" s="289"/>
      <c r="U429" s="289"/>
      <c r="V429" s="290"/>
      <c r="W429" s="270" t="s">
        <v>749</v>
      </c>
      <c r="X429" s="270"/>
      <c r="Y429" s="270"/>
      <c r="Z429" s="270"/>
      <c r="AA429" s="270"/>
      <c r="AB429" s="270"/>
      <c r="AC429" s="270"/>
      <c r="AD429" s="270"/>
      <c r="AE429" s="270"/>
      <c r="AF429" s="270"/>
      <c r="AG429" s="270"/>
      <c r="AH429" s="270"/>
      <c r="AI429" s="270"/>
      <c r="AJ429" s="270"/>
      <c r="AK429" s="270"/>
    </row>
    <row r="430" spans="4:37" ht="30" customHeight="1" x14ac:dyDescent="0.2">
      <c r="F430" s="285" t="s">
        <v>742</v>
      </c>
      <c r="G430" s="286"/>
      <c r="H430" s="286"/>
      <c r="I430" s="287"/>
      <c r="J430" s="291" t="s">
        <v>1106</v>
      </c>
      <c r="K430" s="292"/>
      <c r="L430" s="292"/>
      <c r="M430" s="292"/>
      <c r="N430" s="292"/>
      <c r="O430" s="292"/>
      <c r="P430" s="292"/>
      <c r="Q430" s="292"/>
      <c r="R430" s="292"/>
      <c r="S430" s="292"/>
      <c r="T430" s="292"/>
      <c r="U430" s="292"/>
      <c r="V430" s="293"/>
      <c r="W430" s="421" t="s">
        <v>1117</v>
      </c>
      <c r="X430" s="421"/>
      <c r="Y430" s="421"/>
      <c r="Z430" s="421"/>
      <c r="AA430" s="421"/>
      <c r="AB430" s="421"/>
      <c r="AC430" s="421"/>
      <c r="AD430" s="421"/>
      <c r="AE430" s="421"/>
      <c r="AF430" s="421"/>
      <c r="AG430" s="421"/>
      <c r="AH430" s="421"/>
      <c r="AI430" s="421"/>
      <c r="AJ430" s="421"/>
      <c r="AK430" s="421"/>
    </row>
    <row r="431" spans="4:37" ht="30" customHeight="1" x14ac:dyDescent="0.2">
      <c r="F431" s="285" t="s">
        <v>743</v>
      </c>
      <c r="G431" s="286"/>
      <c r="H431" s="286"/>
      <c r="I431" s="287"/>
      <c r="J431" s="291" t="s">
        <v>1106</v>
      </c>
      <c r="K431" s="292"/>
      <c r="L431" s="292"/>
      <c r="M431" s="292"/>
      <c r="N431" s="292"/>
      <c r="O431" s="292"/>
      <c r="P431" s="292"/>
      <c r="Q431" s="292"/>
      <c r="R431" s="292"/>
      <c r="S431" s="292"/>
      <c r="T431" s="292"/>
      <c r="U431" s="292"/>
      <c r="V431" s="293"/>
      <c r="W431" s="421" t="s">
        <v>1117</v>
      </c>
      <c r="X431" s="421"/>
      <c r="Y431" s="421"/>
      <c r="Z431" s="421"/>
      <c r="AA431" s="421"/>
      <c r="AB431" s="421"/>
      <c r="AC431" s="421"/>
      <c r="AD431" s="421"/>
      <c r="AE431" s="421"/>
      <c r="AF431" s="421"/>
      <c r="AG431" s="421"/>
      <c r="AH431" s="421"/>
      <c r="AI431" s="421"/>
      <c r="AJ431" s="421"/>
      <c r="AK431" s="421"/>
    </row>
    <row r="432" spans="4:37" ht="30" customHeight="1" x14ac:dyDescent="0.2">
      <c r="F432" s="285" t="s">
        <v>744</v>
      </c>
      <c r="G432" s="286"/>
      <c r="H432" s="286"/>
      <c r="I432" s="287"/>
      <c r="J432" s="464" t="s">
        <v>1118</v>
      </c>
      <c r="K432" s="465"/>
      <c r="L432" s="465"/>
      <c r="M432" s="465"/>
      <c r="N432" s="465"/>
      <c r="O432" s="465"/>
      <c r="P432" s="465"/>
      <c r="Q432" s="465"/>
      <c r="R432" s="465"/>
      <c r="S432" s="465"/>
      <c r="T432" s="465"/>
      <c r="U432" s="465"/>
      <c r="V432" s="466"/>
      <c r="W432" s="428" t="s">
        <v>1107</v>
      </c>
      <c r="X432" s="428"/>
      <c r="Y432" s="428"/>
      <c r="Z432" s="428"/>
      <c r="AA432" s="428"/>
      <c r="AB432" s="428"/>
      <c r="AC432" s="428"/>
      <c r="AD432" s="428"/>
      <c r="AE432" s="428"/>
      <c r="AF432" s="428"/>
      <c r="AG432" s="428"/>
      <c r="AH432" s="428"/>
      <c r="AI432" s="428"/>
      <c r="AJ432" s="428"/>
      <c r="AK432" s="428"/>
    </row>
    <row r="433" spans="6:37" ht="30" customHeight="1" x14ac:dyDescent="0.2">
      <c r="F433" s="285" t="s">
        <v>745</v>
      </c>
      <c r="G433" s="286"/>
      <c r="H433" s="286"/>
      <c r="I433" s="287"/>
      <c r="J433" s="291" t="s">
        <v>1106</v>
      </c>
      <c r="K433" s="292"/>
      <c r="L433" s="292"/>
      <c r="M433" s="292"/>
      <c r="N433" s="292"/>
      <c r="O433" s="292"/>
      <c r="P433" s="292"/>
      <c r="Q433" s="292"/>
      <c r="R433" s="292"/>
      <c r="S433" s="292"/>
      <c r="T433" s="292"/>
      <c r="U433" s="292"/>
      <c r="V433" s="293"/>
      <c r="W433" s="421" t="s">
        <v>1117</v>
      </c>
      <c r="X433" s="421"/>
      <c r="Y433" s="421"/>
      <c r="Z433" s="421"/>
      <c r="AA433" s="421"/>
      <c r="AB433" s="421"/>
      <c r="AC433" s="421"/>
      <c r="AD433" s="421"/>
      <c r="AE433" s="421"/>
      <c r="AF433" s="421"/>
      <c r="AG433" s="421"/>
      <c r="AH433" s="421"/>
      <c r="AI433" s="421"/>
      <c r="AJ433" s="421"/>
      <c r="AK433" s="421"/>
    </row>
    <row r="434" spans="6:37" ht="30" customHeight="1" x14ac:dyDescent="0.2">
      <c r="F434" s="285" t="s">
        <v>746</v>
      </c>
      <c r="G434" s="286"/>
      <c r="H434" s="286"/>
      <c r="I434" s="287"/>
      <c r="J434" s="291" t="s">
        <v>1106</v>
      </c>
      <c r="K434" s="292"/>
      <c r="L434" s="292"/>
      <c r="M434" s="292"/>
      <c r="N434" s="292"/>
      <c r="O434" s="292"/>
      <c r="P434" s="292"/>
      <c r="Q434" s="292"/>
      <c r="R434" s="292"/>
      <c r="S434" s="292"/>
      <c r="T434" s="292"/>
      <c r="U434" s="292"/>
      <c r="V434" s="293"/>
      <c r="W434" s="421" t="s">
        <v>1117</v>
      </c>
      <c r="X434" s="421"/>
      <c r="Y434" s="421"/>
      <c r="Z434" s="421"/>
      <c r="AA434" s="421"/>
      <c r="AB434" s="421"/>
      <c r="AC434" s="421"/>
      <c r="AD434" s="421"/>
      <c r="AE434" s="421"/>
      <c r="AF434" s="421"/>
      <c r="AG434" s="421"/>
      <c r="AH434" s="421"/>
      <c r="AI434" s="421"/>
      <c r="AJ434" s="421"/>
      <c r="AK434" s="421"/>
    </row>
    <row r="437" spans="6:37" ht="15" customHeight="1" x14ac:dyDescent="0.2">
      <c r="F437" s="1" t="s">
        <v>765</v>
      </c>
      <c r="H437" s="1" t="s">
        <v>326</v>
      </c>
      <c r="I437" s="1" t="s">
        <v>224</v>
      </c>
      <c r="J437" s="1" t="s">
        <v>234</v>
      </c>
      <c r="K437" s="1" t="s">
        <v>390</v>
      </c>
      <c r="L437" s="1" t="s">
        <v>255</v>
      </c>
      <c r="M437" s="1" t="s">
        <v>481</v>
      </c>
      <c r="N437" s="1" t="s">
        <v>421</v>
      </c>
      <c r="O437" s="1" t="s">
        <v>326</v>
      </c>
      <c r="P437" s="1" t="s">
        <v>224</v>
      </c>
      <c r="Q437" s="1" t="s">
        <v>270</v>
      </c>
      <c r="R437" s="1" t="s">
        <v>406</v>
      </c>
    </row>
    <row r="438" spans="6:37" ht="15" customHeight="1" x14ac:dyDescent="0.2">
      <c r="F438" s="270" t="s">
        <v>489</v>
      </c>
      <c r="G438" s="270"/>
      <c r="H438" s="270"/>
      <c r="I438" s="270"/>
      <c r="J438" s="270"/>
      <c r="K438" s="270"/>
      <c r="L438" s="270"/>
      <c r="M438" s="285" t="s">
        <v>766</v>
      </c>
      <c r="N438" s="286"/>
      <c r="O438" s="286"/>
      <c r="P438" s="286"/>
      <c r="Q438" s="286"/>
      <c r="R438" s="286"/>
      <c r="S438" s="286"/>
      <c r="T438" s="286"/>
      <c r="U438" s="286"/>
      <c r="V438" s="287"/>
      <c r="W438" s="270" t="s">
        <v>767</v>
      </c>
      <c r="X438" s="270"/>
      <c r="Y438" s="270"/>
      <c r="Z438" s="270"/>
      <c r="AA438" s="270"/>
      <c r="AB438" s="270"/>
      <c r="AC438" s="270"/>
      <c r="AD438" s="270"/>
      <c r="AE438" s="285" t="s">
        <v>725</v>
      </c>
      <c r="AF438" s="286"/>
      <c r="AG438" s="286"/>
      <c r="AH438" s="286"/>
      <c r="AI438" s="286"/>
      <c r="AJ438" s="286"/>
      <c r="AK438" s="287"/>
    </row>
    <row r="439" spans="6:37" ht="45" customHeight="1" x14ac:dyDescent="0.2">
      <c r="F439" s="100" t="s">
        <v>332</v>
      </c>
      <c r="G439" s="136" t="s">
        <v>333</v>
      </c>
      <c r="H439" s="136"/>
      <c r="I439" s="101" t="s">
        <v>334</v>
      </c>
      <c r="J439" s="136" t="s">
        <v>335</v>
      </c>
      <c r="K439" s="136"/>
      <c r="L439" s="102" t="s">
        <v>224</v>
      </c>
      <c r="M439" s="457" t="s">
        <v>1025</v>
      </c>
      <c r="N439" s="458"/>
      <c r="O439" s="458"/>
      <c r="P439" s="458"/>
      <c r="Q439" s="458"/>
      <c r="R439" s="458"/>
      <c r="S439" s="458"/>
      <c r="T439" s="458"/>
      <c r="U439" s="458"/>
      <c r="V439" s="459"/>
      <c r="W439" s="460" t="s">
        <v>1026</v>
      </c>
      <c r="X439" s="460"/>
      <c r="Y439" s="460"/>
      <c r="Z439" s="460"/>
      <c r="AA439" s="460"/>
      <c r="AB439" s="460"/>
      <c r="AC439" s="460"/>
      <c r="AD439" s="460"/>
      <c r="AE439" s="461" t="s">
        <v>1027</v>
      </c>
      <c r="AF439" s="462"/>
      <c r="AG439" s="462"/>
      <c r="AH439" s="462"/>
      <c r="AI439" s="462"/>
      <c r="AJ439" s="462"/>
      <c r="AK439" s="463"/>
    </row>
    <row r="440" spans="6:37" ht="45" customHeight="1" x14ac:dyDescent="0.2">
      <c r="F440" s="79" t="s">
        <v>378</v>
      </c>
      <c r="G440" s="45"/>
      <c r="H440" s="45"/>
      <c r="I440" s="45" t="s">
        <v>223</v>
      </c>
      <c r="J440" s="45"/>
      <c r="K440" s="45"/>
      <c r="L440" s="46" t="s">
        <v>224</v>
      </c>
      <c r="M440" s="457" t="s">
        <v>1044</v>
      </c>
      <c r="N440" s="458"/>
      <c r="O440" s="458"/>
      <c r="P440" s="458"/>
      <c r="Q440" s="458"/>
      <c r="R440" s="458"/>
      <c r="S440" s="458"/>
      <c r="T440" s="458"/>
      <c r="U440" s="458"/>
      <c r="V440" s="459"/>
      <c r="W440" s="460" t="s">
        <v>1045</v>
      </c>
      <c r="X440" s="460"/>
      <c r="Y440" s="460"/>
      <c r="Z440" s="460"/>
      <c r="AA440" s="460"/>
      <c r="AB440" s="460"/>
      <c r="AC440" s="460"/>
      <c r="AD440" s="460"/>
      <c r="AE440" s="461" t="s">
        <v>1027</v>
      </c>
      <c r="AF440" s="462"/>
      <c r="AG440" s="462"/>
      <c r="AH440" s="462"/>
      <c r="AI440" s="462"/>
      <c r="AJ440" s="462"/>
      <c r="AK440" s="463"/>
    </row>
    <row r="441" spans="6:37" ht="45" customHeight="1" x14ac:dyDescent="0.2">
      <c r="F441" s="106" t="s">
        <v>384</v>
      </c>
      <c r="G441" s="39" t="s">
        <v>241</v>
      </c>
      <c r="H441" s="39" t="s">
        <v>351</v>
      </c>
      <c r="I441" s="39" t="s">
        <v>352</v>
      </c>
      <c r="J441" s="39" t="s">
        <v>234</v>
      </c>
      <c r="K441" s="39" t="s">
        <v>223</v>
      </c>
      <c r="L441" s="40" t="s">
        <v>224</v>
      </c>
      <c r="M441" s="457"/>
      <c r="N441" s="458"/>
      <c r="O441" s="458"/>
      <c r="P441" s="458"/>
      <c r="Q441" s="458"/>
      <c r="R441" s="458"/>
      <c r="S441" s="458"/>
      <c r="T441" s="458"/>
      <c r="U441" s="458"/>
      <c r="V441" s="459"/>
      <c r="W441" s="460"/>
      <c r="X441" s="460"/>
      <c r="Y441" s="460"/>
      <c r="Z441" s="460"/>
      <c r="AA441" s="460"/>
      <c r="AB441" s="460"/>
      <c r="AC441" s="460"/>
      <c r="AD441" s="460"/>
      <c r="AE441" s="461"/>
      <c r="AF441" s="462"/>
      <c r="AG441" s="462"/>
      <c r="AH441" s="462"/>
      <c r="AI441" s="462"/>
      <c r="AJ441" s="462"/>
      <c r="AK441" s="463"/>
    </row>
    <row r="442" spans="6:37" ht="15" customHeight="1" x14ac:dyDescent="0.2">
      <c r="F442" s="1" t="s">
        <v>272</v>
      </c>
      <c r="G442" s="1" t="s">
        <v>241</v>
      </c>
      <c r="H442" s="1" t="s">
        <v>278</v>
      </c>
      <c r="I442" s="1" t="s">
        <v>768</v>
      </c>
      <c r="J442" s="1" t="s">
        <v>769</v>
      </c>
      <c r="K442" s="1" t="s">
        <v>273</v>
      </c>
    </row>
    <row r="443" spans="6:37" s="9" customFormat="1" ht="15" customHeight="1" x14ac:dyDescent="0.2">
      <c r="G443" s="9" t="s">
        <v>214</v>
      </c>
      <c r="I443" s="9" t="s">
        <v>270</v>
      </c>
      <c r="J443" s="9" t="s">
        <v>269</v>
      </c>
      <c r="K443" s="9" t="s">
        <v>574</v>
      </c>
      <c r="L443" s="9" t="s">
        <v>296</v>
      </c>
      <c r="M443" s="9" t="s">
        <v>615</v>
      </c>
      <c r="N443" s="9" t="s">
        <v>234</v>
      </c>
      <c r="O443" s="99" t="s">
        <v>781</v>
      </c>
      <c r="Q443" s="9" t="s">
        <v>234</v>
      </c>
      <c r="R443" s="9" t="s">
        <v>325</v>
      </c>
      <c r="S443" s="9" t="s">
        <v>234</v>
      </c>
      <c r="T443" s="9" t="s">
        <v>270</v>
      </c>
      <c r="U443" s="9" t="s">
        <v>269</v>
      </c>
      <c r="V443" s="9" t="s">
        <v>573</v>
      </c>
      <c r="W443" s="9" t="s">
        <v>410</v>
      </c>
      <c r="X443" s="9" t="s">
        <v>631</v>
      </c>
      <c r="Y443" s="9" t="s">
        <v>222</v>
      </c>
    </row>
    <row r="444" spans="6:37" s="9" customFormat="1" ht="15" customHeight="1" x14ac:dyDescent="0.2">
      <c r="G444" s="9" t="s">
        <v>615</v>
      </c>
      <c r="I444" s="9" t="s">
        <v>326</v>
      </c>
      <c r="J444" s="9" t="s">
        <v>224</v>
      </c>
      <c r="K444" s="9" t="s">
        <v>770</v>
      </c>
      <c r="L444" s="9" t="s">
        <v>771</v>
      </c>
      <c r="M444" s="9" t="s">
        <v>234</v>
      </c>
      <c r="N444" s="9" t="s">
        <v>688</v>
      </c>
      <c r="O444" s="9" t="s">
        <v>689</v>
      </c>
      <c r="P444" s="9" t="s">
        <v>573</v>
      </c>
      <c r="Q444" s="9" t="s">
        <v>619</v>
      </c>
      <c r="R444" s="9" t="s">
        <v>576</v>
      </c>
      <c r="S444" s="9" t="s">
        <v>598</v>
      </c>
      <c r="T444" s="9" t="s">
        <v>574</v>
      </c>
      <c r="U444" s="9" t="s">
        <v>296</v>
      </c>
      <c r="V444" s="9" t="s">
        <v>772</v>
      </c>
      <c r="W444" s="9" t="s">
        <v>773</v>
      </c>
      <c r="X444" s="9" t="s">
        <v>764</v>
      </c>
      <c r="Y444" s="9" t="s">
        <v>573</v>
      </c>
      <c r="Z444" s="9" t="s">
        <v>241</v>
      </c>
      <c r="AA444" s="9" t="s">
        <v>278</v>
      </c>
      <c r="AB444" s="9" t="s">
        <v>218</v>
      </c>
      <c r="AC444" s="9" t="s">
        <v>219</v>
      </c>
      <c r="AD444" s="9" t="s">
        <v>220</v>
      </c>
      <c r="AE444" s="9" t="s">
        <v>221</v>
      </c>
      <c r="AF444" s="9" t="s">
        <v>222</v>
      </c>
    </row>
    <row r="445" spans="6:37" s="9" customFormat="1" ht="15" customHeight="1" x14ac:dyDescent="0.2">
      <c r="G445" s="9" t="s">
        <v>243</v>
      </c>
      <c r="I445" s="9" t="s">
        <v>326</v>
      </c>
      <c r="J445" s="9" t="s">
        <v>224</v>
      </c>
      <c r="K445" s="9" t="s">
        <v>270</v>
      </c>
      <c r="L445" s="9" t="s">
        <v>406</v>
      </c>
      <c r="M445" s="9" t="s">
        <v>574</v>
      </c>
      <c r="N445" s="9" t="s">
        <v>296</v>
      </c>
      <c r="O445" s="9" t="s">
        <v>615</v>
      </c>
      <c r="P445" s="9" t="s">
        <v>234</v>
      </c>
      <c r="Q445" s="99" t="s">
        <v>781</v>
      </c>
      <c r="S445" s="9" t="s">
        <v>234</v>
      </c>
      <c r="T445" s="9" t="s">
        <v>405</v>
      </c>
      <c r="U445" s="9" t="s">
        <v>234</v>
      </c>
      <c r="V445" s="9" t="s">
        <v>270</v>
      </c>
      <c r="W445" s="9" t="s">
        <v>269</v>
      </c>
      <c r="X445" s="9" t="s">
        <v>573</v>
      </c>
      <c r="Y445" s="9" t="s">
        <v>410</v>
      </c>
      <c r="Z445" s="9" t="s">
        <v>631</v>
      </c>
      <c r="AA445" s="9" t="s">
        <v>222</v>
      </c>
    </row>
    <row r="447" spans="6:37" ht="15" customHeight="1" x14ac:dyDescent="0.2">
      <c r="F447" s="1" t="s">
        <v>774</v>
      </c>
      <c r="H447" s="1" t="s">
        <v>326</v>
      </c>
      <c r="I447" s="1" t="s">
        <v>224</v>
      </c>
      <c r="J447" s="1" t="s">
        <v>361</v>
      </c>
    </row>
    <row r="448" spans="6:37" ht="30" customHeight="1" x14ac:dyDescent="0.2">
      <c r="F448" s="454" t="s">
        <v>726</v>
      </c>
      <c r="G448" s="454"/>
      <c r="H448" s="454"/>
      <c r="I448" s="454"/>
      <c r="J448" s="454"/>
      <c r="K448" s="454"/>
      <c r="L448" s="454"/>
      <c r="M448" s="397" t="s">
        <v>708</v>
      </c>
      <c r="N448" s="397"/>
      <c r="O448" s="397"/>
      <c r="P448" s="397"/>
      <c r="Q448" s="397"/>
      <c r="R448" s="397" t="s">
        <v>709</v>
      </c>
      <c r="S448" s="397"/>
      <c r="T448" s="397"/>
      <c r="U448" s="397"/>
      <c r="V448" s="397"/>
      <c r="W448" s="397" t="s">
        <v>710</v>
      </c>
      <c r="X448" s="397"/>
      <c r="Y448" s="397"/>
      <c r="Z448" s="397"/>
      <c r="AA448" s="397"/>
      <c r="AB448" s="397" t="s">
        <v>711</v>
      </c>
      <c r="AC448" s="397"/>
      <c r="AD448" s="397"/>
      <c r="AE448" s="397"/>
      <c r="AF448" s="397"/>
      <c r="AG448" s="397" t="s">
        <v>779</v>
      </c>
      <c r="AH448" s="397"/>
      <c r="AI448" s="397"/>
      <c r="AJ448" s="397"/>
      <c r="AK448" s="397"/>
    </row>
    <row r="449" spans="6:48" ht="30" customHeight="1" x14ac:dyDescent="0.2">
      <c r="F449" s="448" t="s">
        <v>809</v>
      </c>
      <c r="G449" s="451" t="s">
        <v>775</v>
      </c>
      <c r="H449" s="451"/>
      <c r="I449" s="451"/>
      <c r="J449" s="451"/>
      <c r="K449" s="451"/>
      <c r="L449" s="451"/>
      <c r="M449" s="455">
        <v>150</v>
      </c>
      <c r="N449" s="456"/>
      <c r="O449" s="456"/>
      <c r="P449" s="137" t="s">
        <v>818</v>
      </c>
      <c r="Q449" s="138"/>
      <c r="R449" s="455">
        <v>160</v>
      </c>
      <c r="S449" s="456"/>
      <c r="T449" s="456"/>
      <c r="U449" s="137" t="s">
        <v>818</v>
      </c>
      <c r="V449" s="138"/>
      <c r="W449" s="455">
        <v>170</v>
      </c>
      <c r="X449" s="456"/>
      <c r="Y449" s="456"/>
      <c r="Z449" s="137" t="s">
        <v>818</v>
      </c>
      <c r="AA449" s="138"/>
      <c r="AB449" s="455">
        <v>180</v>
      </c>
      <c r="AC449" s="456"/>
      <c r="AD449" s="456"/>
      <c r="AE449" s="137" t="s">
        <v>818</v>
      </c>
      <c r="AF449" s="138"/>
      <c r="AG449" s="455">
        <v>190</v>
      </c>
      <c r="AH449" s="456"/>
      <c r="AI449" s="456"/>
      <c r="AJ449" s="137" t="s">
        <v>818</v>
      </c>
      <c r="AK449" s="138"/>
    </row>
    <row r="450" spans="6:48" ht="30" customHeight="1" x14ac:dyDescent="0.2">
      <c r="F450" s="449"/>
      <c r="G450" s="451" t="s">
        <v>776</v>
      </c>
      <c r="H450" s="451"/>
      <c r="I450" s="451"/>
      <c r="J450" s="451"/>
      <c r="K450" s="451"/>
      <c r="L450" s="451"/>
      <c r="M450" s="455">
        <v>500</v>
      </c>
      <c r="N450" s="456"/>
      <c r="O450" s="456"/>
      <c r="P450" s="137" t="s">
        <v>818</v>
      </c>
      <c r="Q450" s="138"/>
      <c r="R450" s="455">
        <v>600</v>
      </c>
      <c r="S450" s="456"/>
      <c r="T450" s="456"/>
      <c r="U450" s="137" t="s">
        <v>818</v>
      </c>
      <c r="V450" s="138"/>
      <c r="W450" s="455">
        <v>700</v>
      </c>
      <c r="X450" s="456"/>
      <c r="Y450" s="456"/>
      <c r="Z450" s="137" t="s">
        <v>818</v>
      </c>
      <c r="AA450" s="138"/>
      <c r="AB450" s="455">
        <v>800</v>
      </c>
      <c r="AC450" s="456"/>
      <c r="AD450" s="456"/>
      <c r="AE450" s="137" t="s">
        <v>818</v>
      </c>
      <c r="AF450" s="138"/>
      <c r="AG450" s="455">
        <v>900</v>
      </c>
      <c r="AH450" s="456"/>
      <c r="AI450" s="456"/>
      <c r="AJ450" s="137" t="s">
        <v>818</v>
      </c>
      <c r="AK450" s="138"/>
    </row>
    <row r="451" spans="6:48" ht="30" customHeight="1" x14ac:dyDescent="0.2">
      <c r="F451" s="450"/>
      <c r="G451" s="451" t="s">
        <v>309</v>
      </c>
      <c r="H451" s="451"/>
      <c r="I451" s="451"/>
      <c r="J451" s="451"/>
      <c r="K451" s="451"/>
      <c r="L451" s="451"/>
      <c r="M451" s="321">
        <f>IF(SUM(M449:O450)=0,"",SUM(M449:O450))</f>
        <v>650</v>
      </c>
      <c r="N451" s="322"/>
      <c r="O451" s="322"/>
      <c r="P451" s="137" t="s">
        <v>818</v>
      </c>
      <c r="Q451" s="138"/>
      <c r="R451" s="321">
        <f>IF(SUM(R449:T450)=0,"",SUM(R449:T450))</f>
        <v>760</v>
      </c>
      <c r="S451" s="322"/>
      <c r="T451" s="322"/>
      <c r="U451" s="137" t="s">
        <v>818</v>
      </c>
      <c r="V451" s="138"/>
      <c r="W451" s="321">
        <f>IF(SUM(W449:Y450)=0,"",SUM(W449:Y450))</f>
        <v>870</v>
      </c>
      <c r="X451" s="322"/>
      <c r="Y451" s="322"/>
      <c r="Z451" s="137" t="s">
        <v>818</v>
      </c>
      <c r="AA451" s="138"/>
      <c r="AB451" s="321">
        <f>IF(SUM(AB449:AD450)=0,"",SUM(AB449:AD450))</f>
        <v>980</v>
      </c>
      <c r="AC451" s="322"/>
      <c r="AD451" s="322"/>
      <c r="AE451" s="137" t="s">
        <v>818</v>
      </c>
      <c r="AF451" s="138"/>
      <c r="AG451" s="321">
        <f>IF(SUM(AG449:AI450)=0,"",SUM(AG449:AI450))</f>
        <v>1090</v>
      </c>
      <c r="AH451" s="322"/>
      <c r="AI451" s="322"/>
      <c r="AJ451" s="137" t="s">
        <v>818</v>
      </c>
      <c r="AK451" s="138"/>
    </row>
    <row r="452" spans="6:48" ht="15" customHeight="1" thickBot="1" x14ac:dyDescent="0.25">
      <c r="F452" s="448" t="s">
        <v>341</v>
      </c>
      <c r="G452" s="451" t="s">
        <v>777</v>
      </c>
      <c r="H452" s="451"/>
      <c r="I452" s="451"/>
      <c r="J452" s="451"/>
      <c r="K452" s="451"/>
      <c r="L452" s="451"/>
      <c r="M452" s="455">
        <v>2</v>
      </c>
      <c r="N452" s="456"/>
      <c r="O452" s="456"/>
      <c r="P452" s="139" t="s">
        <v>810</v>
      </c>
      <c r="Q452" s="138"/>
      <c r="R452" s="455">
        <v>2</v>
      </c>
      <c r="S452" s="456"/>
      <c r="T452" s="456"/>
      <c r="U452" s="139" t="s">
        <v>810</v>
      </c>
      <c r="V452" s="138"/>
      <c r="W452" s="455">
        <v>3</v>
      </c>
      <c r="X452" s="456"/>
      <c r="Y452" s="456"/>
      <c r="Z452" s="139" t="s">
        <v>810</v>
      </c>
      <c r="AA452" s="138"/>
      <c r="AB452" s="455">
        <v>3</v>
      </c>
      <c r="AC452" s="456"/>
      <c r="AD452" s="456"/>
      <c r="AE452" s="139" t="s">
        <v>810</v>
      </c>
      <c r="AF452" s="138"/>
      <c r="AG452" s="455">
        <v>3</v>
      </c>
      <c r="AH452" s="456"/>
      <c r="AI452" s="456"/>
      <c r="AJ452" s="139" t="s">
        <v>810</v>
      </c>
      <c r="AK452" s="138"/>
    </row>
    <row r="453" spans="6:48" ht="15" customHeight="1" x14ac:dyDescent="0.2">
      <c r="F453" s="449"/>
      <c r="G453" s="451" t="s">
        <v>778</v>
      </c>
      <c r="H453" s="451"/>
      <c r="I453" s="451"/>
      <c r="J453" s="451"/>
      <c r="K453" s="451"/>
      <c r="L453" s="451"/>
      <c r="M453" s="455">
        <v>8</v>
      </c>
      <c r="N453" s="456"/>
      <c r="O453" s="456"/>
      <c r="P453" s="139" t="s">
        <v>810</v>
      </c>
      <c r="Q453" s="138"/>
      <c r="R453" s="455">
        <v>10</v>
      </c>
      <c r="S453" s="456"/>
      <c r="T453" s="456"/>
      <c r="U453" s="139" t="s">
        <v>810</v>
      </c>
      <c r="V453" s="138"/>
      <c r="W453" s="455">
        <v>13</v>
      </c>
      <c r="X453" s="456"/>
      <c r="Y453" s="456"/>
      <c r="Z453" s="139" t="s">
        <v>810</v>
      </c>
      <c r="AA453" s="138"/>
      <c r="AB453" s="455">
        <v>16</v>
      </c>
      <c r="AC453" s="456"/>
      <c r="AD453" s="456"/>
      <c r="AE453" s="139" t="s">
        <v>810</v>
      </c>
      <c r="AF453" s="138"/>
      <c r="AG453" s="455">
        <v>19</v>
      </c>
      <c r="AH453" s="456"/>
      <c r="AI453" s="456"/>
      <c r="AJ453" s="139" t="s">
        <v>810</v>
      </c>
      <c r="AK453" s="138"/>
      <c r="AP453" s="349" t="s">
        <v>1092</v>
      </c>
      <c r="AQ453" s="350"/>
      <c r="AR453" s="369" t="s">
        <v>1087</v>
      </c>
      <c r="AS453" s="370"/>
      <c r="AT453" s="355">
        <f>S181</f>
        <v>2160</v>
      </c>
    </row>
    <row r="454" spans="6:48" ht="15" customHeight="1" x14ac:dyDescent="0.2">
      <c r="F454" s="449"/>
      <c r="G454" s="452" t="s">
        <v>344</v>
      </c>
      <c r="H454" s="294" t="s">
        <v>1037</v>
      </c>
      <c r="I454" s="294"/>
      <c r="J454" s="294"/>
      <c r="K454" s="294"/>
      <c r="L454" s="294"/>
      <c r="M454" s="455">
        <v>6</v>
      </c>
      <c r="N454" s="456"/>
      <c r="O454" s="456"/>
      <c r="P454" s="140" t="s">
        <v>944</v>
      </c>
      <c r="Q454" s="138"/>
      <c r="R454" s="455">
        <v>7</v>
      </c>
      <c r="S454" s="456"/>
      <c r="T454" s="456"/>
      <c r="U454" s="139" t="str">
        <f>+P454</f>
        <v>ha</v>
      </c>
      <c r="V454" s="138"/>
      <c r="W454" s="455">
        <v>8</v>
      </c>
      <c r="X454" s="456"/>
      <c r="Y454" s="456"/>
      <c r="Z454" s="139" t="str">
        <f>+P454</f>
        <v>ha</v>
      </c>
      <c r="AA454" s="138"/>
      <c r="AB454" s="455">
        <v>9</v>
      </c>
      <c r="AC454" s="456"/>
      <c r="AD454" s="456"/>
      <c r="AE454" s="139" t="str">
        <f>+P454</f>
        <v>ha</v>
      </c>
      <c r="AF454" s="138"/>
      <c r="AG454" s="455">
        <v>10</v>
      </c>
      <c r="AH454" s="456"/>
      <c r="AI454" s="456"/>
      <c r="AJ454" s="139" t="str">
        <f>+P454</f>
        <v>ha</v>
      </c>
      <c r="AK454" s="138"/>
      <c r="AP454" s="351"/>
      <c r="AQ454" s="352"/>
      <c r="AR454" s="371"/>
      <c r="AS454" s="372"/>
      <c r="AT454" s="356"/>
    </row>
    <row r="455" spans="6:48" ht="15" customHeight="1" x14ac:dyDescent="0.2">
      <c r="F455" s="449"/>
      <c r="G455" s="452"/>
      <c r="H455" s="294" t="s">
        <v>1011</v>
      </c>
      <c r="I455" s="294"/>
      <c r="J455" s="294"/>
      <c r="K455" s="294"/>
      <c r="L455" s="294"/>
      <c r="M455" s="455">
        <v>5</v>
      </c>
      <c r="N455" s="456"/>
      <c r="O455" s="456"/>
      <c r="P455" s="140" t="s">
        <v>944</v>
      </c>
      <c r="Q455" s="138"/>
      <c r="R455" s="455">
        <v>5</v>
      </c>
      <c r="S455" s="456"/>
      <c r="T455" s="456"/>
      <c r="U455" s="139" t="str">
        <f>+P455</f>
        <v>ha</v>
      </c>
      <c r="V455" s="138"/>
      <c r="W455" s="455">
        <v>5</v>
      </c>
      <c r="X455" s="456"/>
      <c r="Y455" s="456"/>
      <c r="Z455" s="139" t="str">
        <f>+P455</f>
        <v>ha</v>
      </c>
      <c r="AA455" s="138"/>
      <c r="AB455" s="455">
        <v>5</v>
      </c>
      <c r="AC455" s="456"/>
      <c r="AD455" s="456"/>
      <c r="AE455" s="139" t="str">
        <f>+P455</f>
        <v>ha</v>
      </c>
      <c r="AF455" s="138"/>
      <c r="AG455" s="455">
        <v>5</v>
      </c>
      <c r="AH455" s="456"/>
      <c r="AI455" s="456"/>
      <c r="AJ455" s="139" t="str">
        <f>+P455</f>
        <v>ha</v>
      </c>
      <c r="AK455" s="138"/>
      <c r="AP455" s="351"/>
      <c r="AQ455" s="352"/>
      <c r="AR455" s="373" t="s">
        <v>1090</v>
      </c>
      <c r="AS455" s="373"/>
      <c r="AT455" s="367">
        <f>O38</f>
        <v>9</v>
      </c>
    </row>
    <row r="456" spans="6:48" ht="15" customHeight="1" thickBot="1" x14ac:dyDescent="0.25">
      <c r="F456" s="449"/>
      <c r="G456" s="452"/>
      <c r="H456" s="294" t="s">
        <v>1038</v>
      </c>
      <c r="I456" s="294"/>
      <c r="J456" s="294"/>
      <c r="K456" s="294"/>
      <c r="L456" s="294"/>
      <c r="M456" s="455">
        <v>12</v>
      </c>
      <c r="N456" s="456"/>
      <c r="O456" s="456"/>
      <c r="P456" s="140" t="s">
        <v>944</v>
      </c>
      <c r="Q456" s="138"/>
      <c r="R456" s="455">
        <v>12</v>
      </c>
      <c r="S456" s="456"/>
      <c r="T456" s="456"/>
      <c r="U456" s="139" t="str">
        <f>+P456</f>
        <v>ha</v>
      </c>
      <c r="V456" s="138"/>
      <c r="W456" s="455">
        <v>12</v>
      </c>
      <c r="X456" s="456"/>
      <c r="Y456" s="456"/>
      <c r="Z456" s="139" t="str">
        <f>+P456</f>
        <v>ha</v>
      </c>
      <c r="AA456" s="138"/>
      <c r="AB456" s="455">
        <v>12</v>
      </c>
      <c r="AC456" s="456"/>
      <c r="AD456" s="456"/>
      <c r="AE456" s="139" t="str">
        <f>+P456</f>
        <v>ha</v>
      </c>
      <c r="AF456" s="138"/>
      <c r="AG456" s="455">
        <v>12</v>
      </c>
      <c r="AH456" s="456"/>
      <c r="AI456" s="456"/>
      <c r="AJ456" s="139" t="str">
        <f>+P456</f>
        <v>ha</v>
      </c>
      <c r="AK456" s="138"/>
      <c r="AP456" s="353"/>
      <c r="AQ456" s="354"/>
      <c r="AR456" s="374"/>
      <c r="AS456" s="374"/>
      <c r="AT456" s="368"/>
    </row>
    <row r="457" spans="6:48" ht="15" customHeight="1" x14ac:dyDescent="0.2">
      <c r="F457" s="450"/>
      <c r="G457" s="397" t="s">
        <v>309</v>
      </c>
      <c r="H457" s="397"/>
      <c r="I457" s="397"/>
      <c r="J457" s="397"/>
      <c r="K457" s="397"/>
      <c r="L457" s="397"/>
      <c r="M457" s="321"/>
      <c r="N457" s="322"/>
      <c r="O457" s="322"/>
      <c r="P457" s="139"/>
      <c r="Q457" s="138"/>
      <c r="R457" s="321"/>
      <c r="S457" s="322"/>
      <c r="T457" s="322"/>
      <c r="U457" s="139"/>
      <c r="V457" s="138"/>
      <c r="W457" s="321"/>
      <c r="X457" s="322"/>
      <c r="Y457" s="322"/>
      <c r="Z457" s="139"/>
      <c r="AA457" s="138"/>
      <c r="AB457" s="321"/>
      <c r="AC457" s="322"/>
      <c r="AD457" s="322"/>
      <c r="AE457" s="139"/>
      <c r="AF457" s="138"/>
      <c r="AG457" s="321"/>
      <c r="AH457" s="322"/>
      <c r="AI457" s="322"/>
      <c r="AJ457" s="139"/>
      <c r="AK457" s="138"/>
      <c r="AP457" s="343" t="s">
        <v>1100</v>
      </c>
      <c r="AQ457" s="344"/>
      <c r="AR457" s="375">
        <f>AT453/AT455</f>
        <v>240</v>
      </c>
      <c r="AS457" s="344" t="s">
        <v>1091</v>
      </c>
      <c r="AT457" s="378">
        <f>AR457/12</f>
        <v>20</v>
      </c>
    </row>
    <row r="458" spans="6:48" ht="15" customHeight="1" x14ac:dyDescent="0.2">
      <c r="F458" s="269" t="s">
        <v>780</v>
      </c>
      <c r="G458" s="269"/>
      <c r="H458" s="269"/>
      <c r="I458" s="269"/>
      <c r="J458" s="269"/>
      <c r="K458" s="269"/>
      <c r="L458" s="269"/>
      <c r="M458" s="455">
        <v>1550</v>
      </c>
      <c r="N458" s="456"/>
      <c r="O458" s="456"/>
      <c r="P458" s="140" t="s">
        <v>1046</v>
      </c>
      <c r="Q458" s="138"/>
      <c r="R458" s="455">
        <v>1550</v>
      </c>
      <c r="S458" s="456"/>
      <c r="T458" s="456"/>
      <c r="U458" s="139" t="str">
        <f>+P458</f>
        <v>m3</v>
      </c>
      <c r="V458" s="138"/>
      <c r="W458" s="455">
        <v>1600</v>
      </c>
      <c r="X458" s="456"/>
      <c r="Y458" s="456"/>
      <c r="Z458" s="139" t="str">
        <f>+P458</f>
        <v>m3</v>
      </c>
      <c r="AA458" s="138"/>
      <c r="AB458" s="455">
        <v>1650</v>
      </c>
      <c r="AC458" s="456"/>
      <c r="AD458" s="456"/>
      <c r="AE458" s="139" t="str">
        <f>+P458</f>
        <v>m3</v>
      </c>
      <c r="AF458" s="138"/>
      <c r="AG458" s="455">
        <v>1700</v>
      </c>
      <c r="AH458" s="456"/>
      <c r="AI458" s="456"/>
      <c r="AJ458" s="139" t="str">
        <f>+P458</f>
        <v>m3</v>
      </c>
      <c r="AK458" s="138"/>
      <c r="AP458" s="345"/>
      <c r="AQ458" s="346"/>
      <c r="AR458" s="376"/>
      <c r="AS458" s="346"/>
      <c r="AT458" s="379"/>
    </row>
    <row r="459" spans="6:48" ht="15" customHeight="1" x14ac:dyDescent="0.2">
      <c r="F459" s="1" t="s">
        <v>272</v>
      </c>
      <c r="G459" s="1" t="s">
        <v>241</v>
      </c>
      <c r="H459" s="1" t="s">
        <v>278</v>
      </c>
      <c r="I459" s="1" t="s">
        <v>768</v>
      </c>
      <c r="J459" s="1" t="s">
        <v>769</v>
      </c>
      <c r="K459" s="1" t="s">
        <v>273</v>
      </c>
      <c r="AP459" s="345"/>
      <c r="AQ459" s="346"/>
      <c r="AR459" s="376" t="s">
        <v>1088</v>
      </c>
      <c r="AS459" s="346"/>
      <c r="AT459" s="379" t="s">
        <v>1089</v>
      </c>
    </row>
    <row r="460" spans="6:48" s="9" customFormat="1" ht="15" customHeight="1" thickBot="1" x14ac:dyDescent="0.25">
      <c r="G460" s="9" t="s">
        <v>270</v>
      </c>
      <c r="H460" s="9" t="s">
        <v>269</v>
      </c>
      <c r="I460" s="9" t="s">
        <v>574</v>
      </c>
      <c r="J460" s="9" t="s">
        <v>296</v>
      </c>
      <c r="K460" s="9" t="s">
        <v>615</v>
      </c>
      <c r="L460" s="9" t="s">
        <v>234</v>
      </c>
      <c r="M460" s="99" t="s">
        <v>781</v>
      </c>
      <c r="O460" s="9" t="s">
        <v>234</v>
      </c>
      <c r="P460" s="9" t="s">
        <v>325</v>
      </c>
      <c r="Q460" s="9" t="s">
        <v>234</v>
      </c>
      <c r="R460" s="9" t="s">
        <v>270</v>
      </c>
      <c r="S460" s="9" t="s">
        <v>269</v>
      </c>
      <c r="T460" s="9" t="s">
        <v>573</v>
      </c>
      <c r="U460" s="9" t="s">
        <v>410</v>
      </c>
      <c r="V460" s="9" t="s">
        <v>631</v>
      </c>
      <c r="W460" s="9" t="s">
        <v>222</v>
      </c>
      <c r="AP460" s="347"/>
      <c r="AQ460" s="348"/>
      <c r="AR460" s="377"/>
      <c r="AS460" s="348"/>
      <c r="AT460" s="380"/>
    </row>
    <row r="462" spans="6:48" ht="15" customHeight="1" thickBot="1" x14ac:dyDescent="0.25">
      <c r="F462" s="1" t="s">
        <v>782</v>
      </c>
      <c r="H462" s="1" t="s">
        <v>290</v>
      </c>
      <c r="I462" s="1" t="s">
        <v>291</v>
      </c>
      <c r="J462" s="1" t="s">
        <v>361</v>
      </c>
      <c r="AP462" s="9"/>
      <c r="AQ462" s="9"/>
      <c r="AR462" s="9"/>
      <c r="AS462" s="9"/>
    </row>
    <row r="463" spans="6:48" ht="30" customHeight="1" thickBot="1" x14ac:dyDescent="0.25">
      <c r="F463" s="454" t="s">
        <v>726</v>
      </c>
      <c r="G463" s="454"/>
      <c r="H463" s="454"/>
      <c r="I463" s="454"/>
      <c r="J463" s="454"/>
      <c r="K463" s="454"/>
      <c r="L463" s="454"/>
      <c r="M463" s="397" t="s">
        <v>708</v>
      </c>
      <c r="N463" s="397"/>
      <c r="O463" s="397"/>
      <c r="P463" s="397"/>
      <c r="Q463" s="397"/>
      <c r="R463" s="397" t="s">
        <v>709</v>
      </c>
      <c r="S463" s="397"/>
      <c r="T463" s="397"/>
      <c r="U463" s="397"/>
      <c r="V463" s="397"/>
      <c r="W463" s="397" t="s">
        <v>710</v>
      </c>
      <c r="X463" s="397"/>
      <c r="Y463" s="397"/>
      <c r="Z463" s="397"/>
      <c r="AA463" s="397"/>
      <c r="AB463" s="397" t="s">
        <v>711</v>
      </c>
      <c r="AC463" s="397"/>
      <c r="AD463" s="397"/>
      <c r="AE463" s="397"/>
      <c r="AF463" s="397"/>
      <c r="AG463" s="397" t="s">
        <v>779</v>
      </c>
      <c r="AH463" s="397"/>
      <c r="AI463" s="397"/>
      <c r="AJ463" s="397"/>
      <c r="AK463" s="397"/>
      <c r="AP463" s="381"/>
      <c r="AQ463" s="382"/>
      <c r="AR463" s="141" t="s">
        <v>1078</v>
      </c>
      <c r="AS463" s="141" t="s">
        <v>1079</v>
      </c>
      <c r="AT463" s="141" t="s">
        <v>1080</v>
      </c>
      <c r="AU463" s="141" t="s">
        <v>1081</v>
      </c>
      <c r="AV463" s="142" t="s">
        <v>1086</v>
      </c>
    </row>
    <row r="464" spans="6:48" ht="30" customHeight="1" x14ac:dyDescent="0.2">
      <c r="F464" s="448" t="s">
        <v>809</v>
      </c>
      <c r="G464" s="451" t="s">
        <v>775</v>
      </c>
      <c r="H464" s="451"/>
      <c r="I464" s="451"/>
      <c r="J464" s="451"/>
      <c r="K464" s="451"/>
      <c r="L464" s="451"/>
      <c r="M464" s="455">
        <v>75</v>
      </c>
      <c r="N464" s="456"/>
      <c r="O464" s="456"/>
      <c r="P464" s="137" t="s">
        <v>436</v>
      </c>
      <c r="Q464" s="138"/>
      <c r="R464" s="455">
        <v>80</v>
      </c>
      <c r="S464" s="456"/>
      <c r="T464" s="456"/>
      <c r="U464" s="137" t="s">
        <v>436</v>
      </c>
      <c r="V464" s="138"/>
      <c r="W464" s="455">
        <v>82</v>
      </c>
      <c r="X464" s="456"/>
      <c r="Y464" s="456"/>
      <c r="Z464" s="137" t="s">
        <v>436</v>
      </c>
      <c r="AA464" s="138"/>
      <c r="AB464" s="455">
        <v>85</v>
      </c>
      <c r="AC464" s="456"/>
      <c r="AD464" s="456"/>
      <c r="AE464" s="137" t="s">
        <v>436</v>
      </c>
      <c r="AF464" s="138"/>
      <c r="AG464" s="455">
        <v>85</v>
      </c>
      <c r="AH464" s="456"/>
      <c r="AI464" s="456"/>
      <c r="AJ464" s="137" t="s">
        <v>436</v>
      </c>
      <c r="AK464" s="138"/>
      <c r="AP464" s="391" t="s">
        <v>1094</v>
      </c>
      <c r="AQ464" s="392"/>
      <c r="AR464" s="143">
        <v>9</v>
      </c>
      <c r="AS464" s="143">
        <v>10</v>
      </c>
      <c r="AT464" s="143">
        <v>10</v>
      </c>
      <c r="AU464" s="143">
        <v>11</v>
      </c>
      <c r="AV464" s="144">
        <v>11</v>
      </c>
    </row>
    <row r="465" spans="5:48" ht="30" customHeight="1" thickBot="1" x14ac:dyDescent="0.25">
      <c r="F465" s="449"/>
      <c r="G465" s="451" t="s">
        <v>776</v>
      </c>
      <c r="H465" s="451"/>
      <c r="I465" s="451"/>
      <c r="J465" s="451"/>
      <c r="K465" s="451"/>
      <c r="L465" s="451"/>
      <c r="M465" s="455">
        <v>420</v>
      </c>
      <c r="N465" s="456"/>
      <c r="O465" s="456"/>
      <c r="P465" s="137" t="s">
        <v>436</v>
      </c>
      <c r="Q465" s="138"/>
      <c r="R465" s="455">
        <v>450</v>
      </c>
      <c r="S465" s="456"/>
      <c r="T465" s="456"/>
      <c r="U465" s="137" t="s">
        <v>436</v>
      </c>
      <c r="V465" s="138"/>
      <c r="W465" s="455">
        <v>500</v>
      </c>
      <c r="X465" s="456"/>
      <c r="Y465" s="456"/>
      <c r="Z465" s="137" t="s">
        <v>436</v>
      </c>
      <c r="AA465" s="138"/>
      <c r="AB465" s="455">
        <v>530</v>
      </c>
      <c r="AC465" s="456"/>
      <c r="AD465" s="456"/>
      <c r="AE465" s="137" t="s">
        <v>436</v>
      </c>
      <c r="AF465" s="138"/>
      <c r="AG465" s="455">
        <v>580</v>
      </c>
      <c r="AH465" s="456"/>
      <c r="AI465" s="456"/>
      <c r="AJ465" s="137" t="s">
        <v>436</v>
      </c>
      <c r="AK465" s="138"/>
      <c r="AP465" s="389" t="s">
        <v>1093</v>
      </c>
      <c r="AQ465" s="390"/>
      <c r="AR465" s="145">
        <v>1</v>
      </c>
      <c r="AS465" s="145">
        <v>0</v>
      </c>
      <c r="AT465" s="145">
        <v>1</v>
      </c>
      <c r="AU465" s="145">
        <v>0</v>
      </c>
      <c r="AV465" s="146">
        <v>1</v>
      </c>
    </row>
    <row r="466" spans="5:48" ht="30" customHeight="1" thickBot="1" x14ac:dyDescent="0.25">
      <c r="F466" s="450"/>
      <c r="G466" s="451" t="s">
        <v>309</v>
      </c>
      <c r="H466" s="451"/>
      <c r="I466" s="451"/>
      <c r="J466" s="451"/>
      <c r="K466" s="451"/>
      <c r="L466" s="451"/>
      <c r="M466" s="321">
        <f>IF(SUM(M464:O465)=0,"",SUM(M464:O465))</f>
        <v>495</v>
      </c>
      <c r="N466" s="322"/>
      <c r="O466" s="322"/>
      <c r="P466" s="137" t="s">
        <v>436</v>
      </c>
      <c r="Q466" s="138"/>
      <c r="R466" s="321">
        <f>IF(SUM(R464:T465)=0,"",SUM(R464:T465))</f>
        <v>530</v>
      </c>
      <c r="S466" s="322"/>
      <c r="T466" s="322"/>
      <c r="U466" s="137" t="s">
        <v>436</v>
      </c>
      <c r="V466" s="138"/>
      <c r="W466" s="321">
        <f>IF(SUM(W464:Y465)=0,"",SUM(W464:Y465))</f>
        <v>582</v>
      </c>
      <c r="X466" s="322"/>
      <c r="Y466" s="322"/>
      <c r="Z466" s="137" t="s">
        <v>436</v>
      </c>
      <c r="AA466" s="138"/>
      <c r="AB466" s="321">
        <f>IF(SUM(AB464:AD465)=0,"",SUM(AB464:AD465))</f>
        <v>615</v>
      </c>
      <c r="AC466" s="322"/>
      <c r="AD466" s="322"/>
      <c r="AE466" s="137" t="s">
        <v>436</v>
      </c>
      <c r="AF466" s="138"/>
      <c r="AG466" s="321">
        <f>IF(SUM(AG464:AI465)=0,"",SUM(AG464:AI465))</f>
        <v>665</v>
      </c>
      <c r="AH466" s="322"/>
      <c r="AI466" s="322"/>
      <c r="AJ466" s="137" t="s">
        <v>436</v>
      </c>
      <c r="AK466" s="138"/>
      <c r="AP466" s="383" t="s">
        <v>1082</v>
      </c>
      <c r="AQ466" s="384"/>
      <c r="AR466" s="147">
        <f>SUM(AR464:AR465)</f>
        <v>10</v>
      </c>
      <c r="AS466" s="147">
        <f>SUM(AS464:AS465)</f>
        <v>10</v>
      </c>
      <c r="AT466" s="147">
        <f>SUM(AT464:AT465)</f>
        <v>11</v>
      </c>
      <c r="AU466" s="147">
        <f>SUM(AU464:AU465)</f>
        <v>11</v>
      </c>
      <c r="AV466" s="148">
        <f>SUM(AV464:AV465)</f>
        <v>12</v>
      </c>
    </row>
    <row r="467" spans="5:48" ht="15" customHeight="1" x14ac:dyDescent="0.2">
      <c r="F467" s="448" t="s">
        <v>341</v>
      </c>
      <c r="G467" s="451" t="s">
        <v>777</v>
      </c>
      <c r="H467" s="451"/>
      <c r="I467" s="451"/>
      <c r="J467" s="451"/>
      <c r="K467" s="451"/>
      <c r="L467" s="451"/>
      <c r="M467" s="455">
        <v>33</v>
      </c>
      <c r="N467" s="456"/>
      <c r="O467" s="456"/>
      <c r="P467" s="137" t="s">
        <v>436</v>
      </c>
      <c r="Q467" s="138"/>
      <c r="R467" s="455">
        <v>33</v>
      </c>
      <c r="S467" s="456"/>
      <c r="T467" s="456"/>
      <c r="U467" s="137" t="s">
        <v>436</v>
      </c>
      <c r="V467" s="138"/>
      <c r="W467" s="455">
        <v>48</v>
      </c>
      <c r="X467" s="456"/>
      <c r="Y467" s="456"/>
      <c r="Z467" s="137" t="s">
        <v>436</v>
      </c>
      <c r="AA467" s="138"/>
      <c r="AB467" s="455">
        <v>46</v>
      </c>
      <c r="AC467" s="456"/>
      <c r="AD467" s="456"/>
      <c r="AE467" s="137" t="s">
        <v>436</v>
      </c>
      <c r="AF467" s="138"/>
      <c r="AG467" s="455">
        <v>45</v>
      </c>
      <c r="AH467" s="456"/>
      <c r="AI467" s="456"/>
      <c r="AJ467" s="137" t="s">
        <v>436</v>
      </c>
      <c r="AK467" s="138"/>
      <c r="AP467" s="385" t="s">
        <v>1083</v>
      </c>
      <c r="AQ467" s="386"/>
      <c r="AR467" s="339">
        <f>$AR$457*AR466</f>
        <v>2400</v>
      </c>
      <c r="AS467" s="339">
        <f>$AR$457*AS466</f>
        <v>2400</v>
      </c>
      <c r="AT467" s="339">
        <f>$AR$457*AT466</f>
        <v>2640</v>
      </c>
      <c r="AU467" s="339">
        <f>$AR$457*AU466</f>
        <v>2640</v>
      </c>
      <c r="AV467" s="341">
        <f>$AR$457*AV466</f>
        <v>2880</v>
      </c>
    </row>
    <row r="468" spans="5:48" ht="15" customHeight="1" x14ac:dyDescent="0.2">
      <c r="F468" s="449"/>
      <c r="G468" s="451" t="s">
        <v>778</v>
      </c>
      <c r="H468" s="451"/>
      <c r="I468" s="451"/>
      <c r="J468" s="451"/>
      <c r="K468" s="451"/>
      <c r="L468" s="451"/>
      <c r="M468" s="455">
        <v>133</v>
      </c>
      <c r="N468" s="456"/>
      <c r="O468" s="456"/>
      <c r="P468" s="137" t="s">
        <v>436</v>
      </c>
      <c r="Q468" s="138"/>
      <c r="R468" s="455">
        <v>166</v>
      </c>
      <c r="S468" s="456"/>
      <c r="T468" s="456"/>
      <c r="U468" s="137" t="s">
        <v>436</v>
      </c>
      <c r="V468" s="138"/>
      <c r="W468" s="455">
        <v>185</v>
      </c>
      <c r="X468" s="456"/>
      <c r="Y468" s="456"/>
      <c r="Z468" s="137" t="s">
        <v>436</v>
      </c>
      <c r="AA468" s="138"/>
      <c r="AB468" s="455">
        <v>228</v>
      </c>
      <c r="AC468" s="456"/>
      <c r="AD468" s="456"/>
      <c r="AE468" s="137" t="s">
        <v>436</v>
      </c>
      <c r="AF468" s="138"/>
      <c r="AG468" s="455">
        <v>230</v>
      </c>
      <c r="AH468" s="456"/>
      <c r="AI468" s="456"/>
      <c r="AJ468" s="137" t="s">
        <v>436</v>
      </c>
      <c r="AK468" s="138"/>
      <c r="AP468" s="387"/>
      <c r="AQ468" s="388"/>
      <c r="AR468" s="340"/>
      <c r="AS468" s="340"/>
      <c r="AT468" s="340"/>
      <c r="AU468" s="340"/>
      <c r="AV468" s="342"/>
    </row>
    <row r="469" spans="5:48" ht="15" customHeight="1" x14ac:dyDescent="0.2">
      <c r="F469" s="449"/>
      <c r="G469" s="452" t="s">
        <v>344</v>
      </c>
      <c r="H469" s="453" t="str">
        <f>+IF(H454=0,"",H454)</f>
        <v>切捨間伐</v>
      </c>
      <c r="I469" s="453"/>
      <c r="J469" s="453"/>
      <c r="K469" s="453"/>
      <c r="L469" s="453"/>
      <c r="M469" s="455">
        <v>60</v>
      </c>
      <c r="N469" s="456"/>
      <c r="O469" s="456"/>
      <c r="P469" s="137" t="s">
        <v>436</v>
      </c>
      <c r="Q469" s="138"/>
      <c r="R469" s="455">
        <v>70</v>
      </c>
      <c r="S469" s="456"/>
      <c r="T469" s="456"/>
      <c r="U469" s="137" t="s">
        <v>436</v>
      </c>
      <c r="V469" s="138"/>
      <c r="W469" s="455">
        <v>80</v>
      </c>
      <c r="X469" s="456"/>
      <c r="Y469" s="456"/>
      <c r="Z469" s="137" t="s">
        <v>436</v>
      </c>
      <c r="AA469" s="138"/>
      <c r="AB469" s="455">
        <v>90</v>
      </c>
      <c r="AC469" s="456"/>
      <c r="AD469" s="456"/>
      <c r="AE469" s="137" t="s">
        <v>436</v>
      </c>
      <c r="AF469" s="138"/>
      <c r="AG469" s="455">
        <v>100</v>
      </c>
      <c r="AH469" s="456"/>
      <c r="AI469" s="456"/>
      <c r="AJ469" s="137" t="s">
        <v>436</v>
      </c>
      <c r="AK469" s="138"/>
      <c r="AP469" s="327" t="s">
        <v>1101</v>
      </c>
      <c r="AQ469" s="328"/>
      <c r="AR469" s="331">
        <f>M474</f>
        <v>2441</v>
      </c>
      <c r="AS469" s="331">
        <f>R474</f>
        <v>2519</v>
      </c>
      <c r="AT469" s="331">
        <f>W474</f>
        <v>2665</v>
      </c>
      <c r="AU469" s="331">
        <f>AB474</f>
        <v>2799</v>
      </c>
      <c r="AV469" s="332">
        <f>AG474</f>
        <v>2910</v>
      </c>
    </row>
    <row r="470" spans="5:48" ht="15" customHeight="1" x14ac:dyDescent="0.2">
      <c r="F470" s="449"/>
      <c r="G470" s="452"/>
      <c r="H470" s="453" t="str">
        <f>+IF(H455=0,"",H455)</f>
        <v>除伐</v>
      </c>
      <c r="I470" s="453"/>
      <c r="J470" s="453"/>
      <c r="K470" s="453"/>
      <c r="L470" s="453"/>
      <c r="M470" s="455">
        <v>40</v>
      </c>
      <c r="N470" s="456"/>
      <c r="O470" s="456"/>
      <c r="P470" s="137" t="s">
        <v>436</v>
      </c>
      <c r="Q470" s="138"/>
      <c r="R470" s="455">
        <v>40</v>
      </c>
      <c r="S470" s="456"/>
      <c r="T470" s="456"/>
      <c r="U470" s="137" t="s">
        <v>436</v>
      </c>
      <c r="V470" s="138"/>
      <c r="W470" s="455">
        <v>40</v>
      </c>
      <c r="X470" s="456"/>
      <c r="Y470" s="456"/>
      <c r="Z470" s="137" t="s">
        <v>436</v>
      </c>
      <c r="AA470" s="138"/>
      <c r="AB470" s="455">
        <v>40</v>
      </c>
      <c r="AC470" s="456"/>
      <c r="AD470" s="456"/>
      <c r="AE470" s="137" t="s">
        <v>436</v>
      </c>
      <c r="AF470" s="138"/>
      <c r="AG470" s="455">
        <v>40</v>
      </c>
      <c r="AH470" s="456"/>
      <c r="AI470" s="456"/>
      <c r="AJ470" s="137" t="s">
        <v>436</v>
      </c>
      <c r="AK470" s="138"/>
      <c r="AP470" s="329"/>
      <c r="AQ470" s="330"/>
      <c r="AR470" s="331"/>
      <c r="AS470" s="331"/>
      <c r="AT470" s="331"/>
      <c r="AU470" s="331"/>
      <c r="AV470" s="332"/>
    </row>
    <row r="471" spans="5:48" ht="15" customHeight="1" x14ac:dyDescent="0.2">
      <c r="F471" s="449"/>
      <c r="G471" s="452"/>
      <c r="H471" s="453" t="str">
        <f>+IF(H456=0,"",H456)</f>
        <v>獣害防除</v>
      </c>
      <c r="I471" s="453"/>
      <c r="J471" s="453"/>
      <c r="K471" s="453"/>
      <c r="L471" s="453"/>
      <c r="M471" s="455">
        <v>50</v>
      </c>
      <c r="N471" s="456"/>
      <c r="O471" s="456"/>
      <c r="P471" s="137" t="s">
        <v>436</v>
      </c>
      <c r="Q471" s="138"/>
      <c r="R471" s="455">
        <v>50</v>
      </c>
      <c r="S471" s="456"/>
      <c r="T471" s="456"/>
      <c r="U471" s="137" t="s">
        <v>436</v>
      </c>
      <c r="V471" s="138"/>
      <c r="W471" s="455">
        <v>50</v>
      </c>
      <c r="X471" s="456"/>
      <c r="Y471" s="456"/>
      <c r="Z471" s="137" t="s">
        <v>436</v>
      </c>
      <c r="AA471" s="138"/>
      <c r="AB471" s="455">
        <v>50</v>
      </c>
      <c r="AC471" s="456"/>
      <c r="AD471" s="456"/>
      <c r="AE471" s="137" t="s">
        <v>436</v>
      </c>
      <c r="AF471" s="138"/>
      <c r="AG471" s="455">
        <v>50</v>
      </c>
      <c r="AH471" s="456"/>
      <c r="AI471" s="456"/>
      <c r="AJ471" s="137" t="s">
        <v>436</v>
      </c>
      <c r="AK471" s="138"/>
      <c r="AP471" s="363" t="s">
        <v>1084</v>
      </c>
      <c r="AQ471" s="364"/>
      <c r="AR471" s="323">
        <f>AR469/AR466</f>
        <v>244.1</v>
      </c>
      <c r="AS471" s="323">
        <f>AS469/AS466</f>
        <v>251.9</v>
      </c>
      <c r="AT471" s="323">
        <f>AT469/AT466</f>
        <v>242.27272727272728</v>
      </c>
      <c r="AU471" s="323">
        <f>AU469/AU466</f>
        <v>254.45454545454547</v>
      </c>
      <c r="AV471" s="325">
        <f>AV469/AV466</f>
        <v>242.5</v>
      </c>
    </row>
    <row r="472" spans="5:48" ht="15" customHeight="1" thickBot="1" x14ac:dyDescent="0.25">
      <c r="F472" s="450"/>
      <c r="G472" s="397" t="s">
        <v>309</v>
      </c>
      <c r="H472" s="397"/>
      <c r="I472" s="397"/>
      <c r="J472" s="397"/>
      <c r="K472" s="397"/>
      <c r="L472" s="397"/>
      <c r="M472" s="321">
        <f>IF(SUM(M467:O471)=0,"",SUM(M467:O471))</f>
        <v>316</v>
      </c>
      <c r="N472" s="322"/>
      <c r="O472" s="322"/>
      <c r="P472" s="137" t="s">
        <v>436</v>
      </c>
      <c r="Q472" s="138"/>
      <c r="R472" s="321">
        <f>IF(SUM(R467:T471)=0,"",SUM(R467:T471))</f>
        <v>359</v>
      </c>
      <c r="S472" s="322"/>
      <c r="T472" s="322"/>
      <c r="U472" s="137" t="s">
        <v>436</v>
      </c>
      <c r="V472" s="138"/>
      <c r="W472" s="321">
        <f>IF(SUM(W467:Y471)=0,"",SUM(W467:Y471))</f>
        <v>403</v>
      </c>
      <c r="X472" s="322"/>
      <c r="Y472" s="322"/>
      <c r="Z472" s="137" t="s">
        <v>436</v>
      </c>
      <c r="AA472" s="138"/>
      <c r="AB472" s="321">
        <f>IF(SUM(AB467:AD471)=0,"",SUM(AB467:AD471))</f>
        <v>454</v>
      </c>
      <c r="AC472" s="322"/>
      <c r="AD472" s="322"/>
      <c r="AE472" s="137" t="s">
        <v>436</v>
      </c>
      <c r="AF472" s="138"/>
      <c r="AG472" s="321">
        <f>IF(SUM(AG467:AI471)=0,"",SUM(AG467:AI471))</f>
        <v>465</v>
      </c>
      <c r="AH472" s="322"/>
      <c r="AI472" s="322"/>
      <c r="AJ472" s="137" t="s">
        <v>436</v>
      </c>
      <c r="AK472" s="138"/>
      <c r="AP472" s="365"/>
      <c r="AQ472" s="366"/>
      <c r="AR472" s="324"/>
      <c r="AS472" s="324"/>
      <c r="AT472" s="324"/>
      <c r="AU472" s="324"/>
      <c r="AV472" s="326"/>
    </row>
    <row r="473" spans="5:48" ht="15" customHeight="1" x14ac:dyDescent="0.2">
      <c r="F473" s="269" t="s">
        <v>780</v>
      </c>
      <c r="G473" s="269"/>
      <c r="H473" s="269"/>
      <c r="I473" s="269"/>
      <c r="J473" s="269"/>
      <c r="K473" s="269"/>
      <c r="L473" s="269"/>
      <c r="M473" s="455">
        <v>1630</v>
      </c>
      <c r="N473" s="456"/>
      <c r="O473" s="456"/>
      <c r="P473" s="137" t="s">
        <v>436</v>
      </c>
      <c r="Q473" s="138"/>
      <c r="R473" s="455">
        <v>1630</v>
      </c>
      <c r="S473" s="456"/>
      <c r="T473" s="456"/>
      <c r="U473" s="137" t="s">
        <v>436</v>
      </c>
      <c r="V473" s="138"/>
      <c r="W473" s="455">
        <v>1680</v>
      </c>
      <c r="X473" s="456"/>
      <c r="Y473" s="456"/>
      <c r="Z473" s="137" t="s">
        <v>436</v>
      </c>
      <c r="AA473" s="138"/>
      <c r="AB473" s="455">
        <v>1730</v>
      </c>
      <c r="AC473" s="456"/>
      <c r="AD473" s="456"/>
      <c r="AE473" s="137" t="s">
        <v>436</v>
      </c>
      <c r="AF473" s="138"/>
      <c r="AG473" s="455">
        <v>1780</v>
      </c>
      <c r="AH473" s="456"/>
      <c r="AI473" s="456"/>
      <c r="AJ473" s="137" t="s">
        <v>436</v>
      </c>
      <c r="AK473" s="138"/>
      <c r="AP473" s="357" t="s">
        <v>1085</v>
      </c>
      <c r="AQ473" s="358"/>
      <c r="AR473" s="333" t="str">
        <f>IF(AR469&gt;=AR467,"○","×")</f>
        <v>○</v>
      </c>
      <c r="AS473" s="333" t="str">
        <f>IF(AS469&gt;=AS467,"○","×")</f>
        <v>○</v>
      </c>
      <c r="AT473" s="333" t="str">
        <f>IF(AT469&gt;=AT467,"○","×")</f>
        <v>○</v>
      </c>
      <c r="AU473" s="333" t="str">
        <f>IF(AU469&gt;=AU467,"○","×")</f>
        <v>○</v>
      </c>
      <c r="AV473" s="336" t="str">
        <f>IF(AV469&gt;=AV467,"○","×")</f>
        <v>○</v>
      </c>
    </row>
    <row r="474" spans="5:48" ht="15" customHeight="1" x14ac:dyDescent="0.2">
      <c r="M474" s="409">
        <f>M466+M472+M473</f>
        <v>2441</v>
      </c>
      <c r="N474" s="410"/>
      <c r="O474" s="410"/>
      <c r="P474" s="411" t="s">
        <v>1047</v>
      </c>
      <c r="Q474" s="412"/>
      <c r="R474" s="409">
        <f>R466+R472+R473</f>
        <v>2519</v>
      </c>
      <c r="S474" s="410"/>
      <c r="T474" s="410"/>
      <c r="U474" s="411" t="s">
        <v>1047</v>
      </c>
      <c r="V474" s="412"/>
      <c r="W474" s="409">
        <f>W466+W472+W473</f>
        <v>2665</v>
      </c>
      <c r="X474" s="410"/>
      <c r="Y474" s="410"/>
      <c r="Z474" s="411" t="s">
        <v>1047</v>
      </c>
      <c r="AA474" s="412"/>
      <c r="AB474" s="409">
        <f>AB466+AB472+AB473</f>
        <v>2799</v>
      </c>
      <c r="AC474" s="410"/>
      <c r="AD474" s="410"/>
      <c r="AE474" s="411" t="s">
        <v>1047</v>
      </c>
      <c r="AF474" s="412"/>
      <c r="AG474" s="409">
        <f>AG466+AG472+AG473</f>
        <v>2910</v>
      </c>
      <c r="AH474" s="410"/>
      <c r="AI474" s="410"/>
      <c r="AJ474" s="411" t="s">
        <v>1047</v>
      </c>
      <c r="AK474" s="412"/>
      <c r="AP474" s="359"/>
      <c r="AQ474" s="360"/>
      <c r="AR474" s="334"/>
      <c r="AS474" s="334"/>
      <c r="AT474" s="334"/>
      <c r="AU474" s="334"/>
      <c r="AV474" s="337"/>
    </row>
    <row r="475" spans="5:48" s="9" customFormat="1" ht="15" customHeight="1" thickBot="1" x14ac:dyDescent="0.25">
      <c r="F475" s="1" t="s">
        <v>272</v>
      </c>
      <c r="G475" s="1" t="s">
        <v>241</v>
      </c>
      <c r="H475" s="1" t="s">
        <v>278</v>
      </c>
      <c r="I475" s="1" t="s">
        <v>768</v>
      </c>
      <c r="J475" s="1" t="s">
        <v>769</v>
      </c>
      <c r="K475" s="1" t="s">
        <v>273</v>
      </c>
      <c r="L475" s="1"/>
      <c r="M475" s="99"/>
      <c r="Y475" s="17"/>
      <c r="Z475" s="17"/>
      <c r="AA475" s="407">
        <f>AG474</f>
        <v>2910</v>
      </c>
      <c r="AB475" s="408"/>
      <c r="AC475" s="408"/>
      <c r="AD475" s="149" t="str">
        <f>"/"&amp;(AH320)</f>
        <v>/12</v>
      </c>
      <c r="AE475" s="149" t="s">
        <v>1049</v>
      </c>
      <c r="AF475" s="149" t="s">
        <v>1048</v>
      </c>
      <c r="AG475" s="406">
        <f>AG474/(AH320)</f>
        <v>242.5</v>
      </c>
      <c r="AH475" s="406"/>
      <c r="AI475" s="406"/>
      <c r="AJ475" s="150" t="s">
        <v>1050</v>
      </c>
      <c r="AK475" s="151"/>
      <c r="AL475" s="151"/>
      <c r="AP475" s="361"/>
      <c r="AQ475" s="362"/>
      <c r="AR475" s="335"/>
      <c r="AS475" s="335"/>
      <c r="AT475" s="335"/>
      <c r="AU475" s="335"/>
      <c r="AV475" s="338"/>
    </row>
    <row r="476" spans="5:48" ht="15" customHeight="1" thickTop="1" x14ac:dyDescent="0.2">
      <c r="G476" s="9" t="s">
        <v>270</v>
      </c>
      <c r="H476" s="9" t="s">
        <v>269</v>
      </c>
      <c r="I476" s="9" t="s">
        <v>574</v>
      </c>
      <c r="J476" s="9" t="s">
        <v>296</v>
      </c>
      <c r="K476" s="9" t="s">
        <v>615</v>
      </c>
      <c r="L476" s="9" t="s">
        <v>234</v>
      </c>
      <c r="M476" s="99" t="s">
        <v>781</v>
      </c>
      <c r="N476" s="9"/>
      <c r="O476" s="9" t="s">
        <v>234</v>
      </c>
      <c r="P476" s="9" t="s">
        <v>325</v>
      </c>
      <c r="Q476" s="9" t="s">
        <v>234</v>
      </c>
      <c r="R476" s="9" t="s">
        <v>270</v>
      </c>
      <c r="S476" s="9" t="s">
        <v>269</v>
      </c>
      <c r="T476" s="9" t="s">
        <v>573</v>
      </c>
      <c r="U476" s="9" t="s">
        <v>410</v>
      </c>
      <c r="V476" s="9" t="s">
        <v>631</v>
      </c>
      <c r="W476" s="9" t="s">
        <v>222</v>
      </c>
    </row>
    <row r="478" spans="5:48" ht="15" customHeight="1" x14ac:dyDescent="0.2">
      <c r="E478" s="4" t="s">
        <v>705</v>
      </c>
      <c r="G478" s="1" t="s">
        <v>334</v>
      </c>
      <c r="H478" s="1" t="s">
        <v>335</v>
      </c>
      <c r="I478" s="1" t="s">
        <v>426</v>
      </c>
      <c r="J478" s="1" t="s">
        <v>234</v>
      </c>
      <c r="K478" s="1" t="s">
        <v>783</v>
      </c>
      <c r="L478" s="1" t="s">
        <v>384</v>
      </c>
    </row>
    <row r="479" spans="5:48" ht="45" customHeight="1" x14ac:dyDescent="0.2">
      <c r="F479" s="281" t="s">
        <v>750</v>
      </c>
      <c r="G479" s="282"/>
      <c r="H479" s="282"/>
      <c r="I479" s="283"/>
      <c r="J479" s="284" t="s">
        <v>1105</v>
      </c>
      <c r="K479" s="284"/>
      <c r="L479" s="284"/>
      <c r="M479" s="284"/>
      <c r="N479" s="284"/>
      <c r="O479" s="284"/>
      <c r="P479" s="284"/>
      <c r="Q479" s="284"/>
      <c r="R479" s="284"/>
      <c r="S479" s="284"/>
      <c r="T479" s="284"/>
      <c r="U479" s="284"/>
      <c r="V479" s="284"/>
      <c r="W479" s="284"/>
      <c r="X479" s="284"/>
      <c r="Y479" s="284"/>
      <c r="Z479" s="284"/>
      <c r="AA479" s="284"/>
      <c r="AB479" s="284"/>
      <c r="AC479" s="284"/>
      <c r="AD479" s="284"/>
      <c r="AE479" s="284"/>
      <c r="AF479" s="284"/>
      <c r="AG479" s="284"/>
      <c r="AH479" s="284"/>
      <c r="AI479" s="284"/>
      <c r="AJ479" s="284"/>
      <c r="AK479" s="284"/>
    </row>
    <row r="480" spans="5:48" ht="15" customHeight="1" x14ac:dyDescent="0.2">
      <c r="F480" s="285" t="s">
        <v>747</v>
      </c>
      <c r="G480" s="286"/>
      <c r="H480" s="286"/>
      <c r="I480" s="287"/>
      <c r="J480" s="288" t="s">
        <v>748</v>
      </c>
      <c r="K480" s="289"/>
      <c r="L480" s="289"/>
      <c r="M480" s="289"/>
      <c r="N480" s="289"/>
      <c r="O480" s="289"/>
      <c r="P480" s="289"/>
      <c r="Q480" s="289"/>
      <c r="R480" s="289"/>
      <c r="S480" s="289"/>
      <c r="T480" s="289"/>
      <c r="U480" s="289"/>
      <c r="V480" s="290"/>
      <c r="W480" s="270" t="s">
        <v>749</v>
      </c>
      <c r="X480" s="270"/>
      <c r="Y480" s="270"/>
      <c r="Z480" s="270"/>
      <c r="AA480" s="270"/>
      <c r="AB480" s="270"/>
      <c r="AC480" s="270"/>
      <c r="AD480" s="270"/>
      <c r="AE480" s="270"/>
      <c r="AF480" s="270"/>
      <c r="AG480" s="270"/>
      <c r="AH480" s="270"/>
      <c r="AI480" s="270"/>
      <c r="AJ480" s="270"/>
      <c r="AK480" s="270"/>
    </row>
    <row r="481" spans="6:48" ht="30" customHeight="1" x14ac:dyDescent="0.2">
      <c r="F481" s="285" t="s">
        <v>742</v>
      </c>
      <c r="G481" s="286"/>
      <c r="H481" s="286"/>
      <c r="I481" s="287"/>
      <c r="J481" s="291" t="s">
        <v>1104</v>
      </c>
      <c r="K481" s="292"/>
      <c r="L481" s="292"/>
      <c r="M481" s="292"/>
      <c r="N481" s="292"/>
      <c r="O481" s="292"/>
      <c r="P481" s="292"/>
      <c r="Q481" s="292"/>
      <c r="R481" s="292"/>
      <c r="S481" s="292"/>
      <c r="T481" s="292"/>
      <c r="U481" s="292"/>
      <c r="V481" s="293"/>
      <c r="W481" s="421" t="s">
        <v>1119</v>
      </c>
      <c r="X481" s="421"/>
      <c r="Y481" s="421"/>
      <c r="Z481" s="421"/>
      <c r="AA481" s="421"/>
      <c r="AB481" s="421"/>
      <c r="AC481" s="421"/>
      <c r="AD481" s="421"/>
      <c r="AE481" s="421"/>
      <c r="AF481" s="421"/>
      <c r="AG481" s="421"/>
      <c r="AH481" s="421"/>
      <c r="AI481" s="421"/>
      <c r="AJ481" s="421"/>
      <c r="AK481" s="421"/>
    </row>
    <row r="482" spans="6:48" ht="30" customHeight="1" x14ac:dyDescent="0.2">
      <c r="F482" s="285" t="s">
        <v>743</v>
      </c>
      <c r="G482" s="286"/>
      <c r="H482" s="286"/>
      <c r="I482" s="287"/>
      <c r="J482" s="291" t="s">
        <v>1104</v>
      </c>
      <c r="K482" s="292"/>
      <c r="L482" s="292"/>
      <c r="M482" s="292"/>
      <c r="N482" s="292"/>
      <c r="O482" s="292"/>
      <c r="P482" s="292"/>
      <c r="Q482" s="292"/>
      <c r="R482" s="292"/>
      <c r="S482" s="292"/>
      <c r="T482" s="292"/>
      <c r="U482" s="292"/>
      <c r="V482" s="293"/>
      <c r="W482" s="421" t="s">
        <v>1120</v>
      </c>
      <c r="X482" s="421"/>
      <c r="Y482" s="421"/>
      <c r="Z482" s="421"/>
      <c r="AA482" s="421"/>
      <c r="AB482" s="421"/>
      <c r="AC482" s="421"/>
      <c r="AD482" s="421"/>
      <c r="AE482" s="421"/>
      <c r="AF482" s="421"/>
      <c r="AG482" s="421"/>
      <c r="AH482" s="421"/>
      <c r="AI482" s="421"/>
      <c r="AJ482" s="421"/>
      <c r="AK482" s="421"/>
    </row>
    <row r="483" spans="6:48" ht="30" customHeight="1" x14ac:dyDescent="0.2">
      <c r="F483" s="285" t="s">
        <v>744</v>
      </c>
      <c r="G483" s="286"/>
      <c r="H483" s="286"/>
      <c r="I483" s="287"/>
      <c r="J483" s="291" t="s">
        <v>1104</v>
      </c>
      <c r="K483" s="292"/>
      <c r="L483" s="292"/>
      <c r="M483" s="292"/>
      <c r="N483" s="292"/>
      <c r="O483" s="292"/>
      <c r="P483" s="292"/>
      <c r="Q483" s="292"/>
      <c r="R483" s="292"/>
      <c r="S483" s="292"/>
      <c r="T483" s="292"/>
      <c r="U483" s="292"/>
      <c r="V483" s="293"/>
      <c r="W483" s="421" t="s">
        <v>1119</v>
      </c>
      <c r="X483" s="421"/>
      <c r="Y483" s="421"/>
      <c r="Z483" s="421"/>
      <c r="AA483" s="421"/>
      <c r="AB483" s="421"/>
      <c r="AC483" s="421"/>
      <c r="AD483" s="421"/>
      <c r="AE483" s="421"/>
      <c r="AF483" s="421"/>
      <c r="AG483" s="421"/>
      <c r="AH483" s="421"/>
      <c r="AI483" s="421"/>
      <c r="AJ483" s="421"/>
      <c r="AK483" s="421"/>
    </row>
    <row r="484" spans="6:48" ht="30" customHeight="1" x14ac:dyDescent="0.2">
      <c r="F484" s="285" t="s">
        <v>745</v>
      </c>
      <c r="G484" s="286"/>
      <c r="H484" s="286"/>
      <c r="I484" s="287"/>
      <c r="J484" s="291" t="s">
        <v>1104</v>
      </c>
      <c r="K484" s="292"/>
      <c r="L484" s="292"/>
      <c r="M484" s="292"/>
      <c r="N484" s="292"/>
      <c r="O484" s="292"/>
      <c r="P484" s="292"/>
      <c r="Q484" s="292"/>
      <c r="R484" s="292"/>
      <c r="S484" s="292"/>
      <c r="T484" s="292"/>
      <c r="U484" s="292"/>
      <c r="V484" s="293"/>
      <c r="W484" s="421" t="s">
        <v>1119</v>
      </c>
      <c r="X484" s="421"/>
      <c r="Y484" s="421"/>
      <c r="Z484" s="421"/>
      <c r="AA484" s="421"/>
      <c r="AB484" s="421"/>
      <c r="AC484" s="421"/>
      <c r="AD484" s="421"/>
      <c r="AE484" s="421"/>
      <c r="AF484" s="421"/>
      <c r="AG484" s="421"/>
      <c r="AH484" s="421"/>
      <c r="AI484" s="421"/>
      <c r="AJ484" s="421"/>
      <c r="AK484" s="421"/>
    </row>
    <row r="485" spans="6:48" ht="30" customHeight="1" x14ac:dyDescent="0.2">
      <c r="F485" s="285" t="s">
        <v>746</v>
      </c>
      <c r="G485" s="286"/>
      <c r="H485" s="286"/>
      <c r="I485" s="287"/>
      <c r="J485" s="291" t="s">
        <v>1104</v>
      </c>
      <c r="K485" s="292"/>
      <c r="L485" s="292"/>
      <c r="M485" s="292"/>
      <c r="N485" s="292"/>
      <c r="O485" s="292"/>
      <c r="P485" s="292"/>
      <c r="Q485" s="292"/>
      <c r="R485" s="292"/>
      <c r="S485" s="292"/>
      <c r="T485" s="292"/>
      <c r="U485" s="292"/>
      <c r="V485" s="293"/>
      <c r="W485" s="421" t="s">
        <v>1121</v>
      </c>
      <c r="X485" s="421"/>
      <c r="Y485" s="421"/>
      <c r="Z485" s="421"/>
      <c r="AA485" s="421"/>
      <c r="AB485" s="421"/>
      <c r="AC485" s="421"/>
      <c r="AD485" s="421"/>
      <c r="AE485" s="421"/>
      <c r="AF485" s="421"/>
      <c r="AG485" s="421"/>
      <c r="AH485" s="421"/>
      <c r="AI485" s="421"/>
      <c r="AJ485" s="421"/>
      <c r="AK485" s="421"/>
    </row>
    <row r="487" spans="6:48" ht="15" customHeight="1" x14ac:dyDescent="0.2">
      <c r="F487" s="1" t="s">
        <v>765</v>
      </c>
      <c r="H487" s="1" t="s">
        <v>246</v>
      </c>
      <c r="I487" s="1" t="s">
        <v>247</v>
      </c>
      <c r="J487" s="1" t="s">
        <v>334</v>
      </c>
      <c r="K487" s="1" t="s">
        <v>335</v>
      </c>
      <c r="L487" s="1" t="s">
        <v>426</v>
      </c>
    </row>
    <row r="488" spans="6:48" ht="30" customHeight="1" x14ac:dyDescent="0.2">
      <c r="F488" s="454" t="s">
        <v>726</v>
      </c>
      <c r="G488" s="454"/>
      <c r="H488" s="454"/>
      <c r="I488" s="454"/>
      <c r="J488" s="454"/>
      <c r="K488" s="454"/>
      <c r="L488" s="454"/>
      <c r="M488" s="397" t="s">
        <v>708</v>
      </c>
      <c r="N488" s="397"/>
      <c r="O488" s="397"/>
      <c r="P488" s="397"/>
      <c r="Q488" s="397"/>
      <c r="R488" s="397" t="s">
        <v>709</v>
      </c>
      <c r="S488" s="397"/>
      <c r="T488" s="397"/>
      <c r="U488" s="397"/>
      <c r="V488" s="397"/>
      <c r="W488" s="397" t="s">
        <v>710</v>
      </c>
      <c r="X488" s="397"/>
      <c r="Y488" s="397"/>
      <c r="Z488" s="397"/>
      <c r="AA488" s="397"/>
      <c r="AB488" s="397" t="s">
        <v>711</v>
      </c>
      <c r="AC488" s="397"/>
      <c r="AD488" s="397"/>
      <c r="AE488" s="397"/>
      <c r="AF488" s="397"/>
      <c r="AG488" s="397" t="s">
        <v>779</v>
      </c>
      <c r="AH488" s="397"/>
      <c r="AI488" s="397"/>
      <c r="AJ488" s="397"/>
      <c r="AK488" s="397"/>
    </row>
    <row r="489" spans="6:48" ht="30" customHeight="1" x14ac:dyDescent="0.2">
      <c r="F489" s="448" t="s">
        <v>809</v>
      </c>
      <c r="G489" s="451" t="s">
        <v>775</v>
      </c>
      <c r="H489" s="451"/>
      <c r="I489" s="451"/>
      <c r="J489" s="451"/>
      <c r="K489" s="451"/>
      <c r="L489" s="451"/>
      <c r="M489" s="440">
        <f>+IF(M449=0,"",M449/M464)</f>
        <v>2</v>
      </c>
      <c r="N489" s="441"/>
      <c r="O489" s="152" t="s">
        <v>438</v>
      </c>
      <c r="P489" s="153"/>
      <c r="Q489" s="110"/>
      <c r="R489" s="440">
        <f>+IF(R449=0,"",R449/R464)</f>
        <v>2</v>
      </c>
      <c r="S489" s="441"/>
      <c r="T489" s="152" t="s">
        <v>438</v>
      </c>
      <c r="U489" s="153"/>
      <c r="V489" s="110"/>
      <c r="W489" s="440">
        <f>+IF(W449=0,"",W449/W464)</f>
        <v>2.0731707317073171</v>
      </c>
      <c r="X489" s="441"/>
      <c r="Y489" s="152" t="s">
        <v>438</v>
      </c>
      <c r="Z489" s="153"/>
      <c r="AA489" s="110"/>
      <c r="AB489" s="440">
        <f>+IF(AB449=0,"",AB449/AB464)</f>
        <v>2.1176470588235294</v>
      </c>
      <c r="AC489" s="441"/>
      <c r="AD489" s="152" t="s">
        <v>438</v>
      </c>
      <c r="AE489" s="153"/>
      <c r="AF489" s="110"/>
      <c r="AG489" s="440">
        <f>+IF(AG449=0,"",AG449/AG464)</f>
        <v>2.2352941176470589</v>
      </c>
      <c r="AH489" s="441"/>
      <c r="AI489" s="152" t="s">
        <v>438</v>
      </c>
      <c r="AJ489" s="153"/>
      <c r="AK489" s="110"/>
    </row>
    <row r="490" spans="6:48" ht="30" customHeight="1" x14ac:dyDescent="0.2">
      <c r="F490" s="449"/>
      <c r="G490" s="451" t="s">
        <v>776</v>
      </c>
      <c r="H490" s="451"/>
      <c r="I490" s="451"/>
      <c r="J490" s="451"/>
      <c r="K490" s="451"/>
      <c r="L490" s="451"/>
      <c r="M490" s="440">
        <f>+IF(M450=0,"",M450/M465)</f>
        <v>1.1904761904761905</v>
      </c>
      <c r="N490" s="441"/>
      <c r="O490" s="152" t="s">
        <v>438</v>
      </c>
      <c r="P490" s="153"/>
      <c r="Q490" s="110"/>
      <c r="R490" s="440">
        <f>+IF(R450=0,"",R450/R465)</f>
        <v>1.3333333333333333</v>
      </c>
      <c r="S490" s="441"/>
      <c r="T490" s="152" t="s">
        <v>438</v>
      </c>
      <c r="U490" s="153"/>
      <c r="V490" s="110"/>
      <c r="W490" s="440">
        <f>+IF(W450=0,"",W450/W465)</f>
        <v>1.4</v>
      </c>
      <c r="X490" s="441"/>
      <c r="Y490" s="152" t="s">
        <v>438</v>
      </c>
      <c r="Z490" s="153"/>
      <c r="AA490" s="110"/>
      <c r="AB490" s="440">
        <f>+IF(AB450=0,"",AB450/AB465)</f>
        <v>1.5094339622641511</v>
      </c>
      <c r="AC490" s="441"/>
      <c r="AD490" s="152" t="s">
        <v>438</v>
      </c>
      <c r="AE490" s="153"/>
      <c r="AF490" s="110"/>
      <c r="AG490" s="440">
        <f>+IF(AG450=0,"",AG450/AG465)</f>
        <v>1.5517241379310345</v>
      </c>
      <c r="AH490" s="441"/>
      <c r="AI490" s="152" t="s">
        <v>438</v>
      </c>
      <c r="AJ490" s="153"/>
      <c r="AK490" s="110"/>
    </row>
    <row r="491" spans="6:48" ht="30" customHeight="1" x14ac:dyDescent="0.2">
      <c r="F491" s="450"/>
      <c r="G491" s="451" t="s">
        <v>309</v>
      </c>
      <c r="H491" s="451"/>
      <c r="I491" s="451"/>
      <c r="J491" s="451"/>
      <c r="K491" s="451"/>
      <c r="L491" s="451"/>
      <c r="M491" s="440">
        <f>+IF(SUM(M451)=0,"",M451/M466)</f>
        <v>1.3131313131313131</v>
      </c>
      <c r="N491" s="441"/>
      <c r="O491" s="152" t="s">
        <v>438</v>
      </c>
      <c r="P491" s="153"/>
      <c r="Q491" s="110"/>
      <c r="R491" s="440">
        <f>+IF(SUM(R451)=0,"",R451/R466)</f>
        <v>1.4339622641509433</v>
      </c>
      <c r="S491" s="441"/>
      <c r="T491" s="152" t="s">
        <v>438</v>
      </c>
      <c r="U491" s="153"/>
      <c r="V491" s="110"/>
      <c r="W491" s="440">
        <f>+IF(SUM(W451)=0,"",W451/W466)</f>
        <v>1.4948453608247423</v>
      </c>
      <c r="X491" s="441"/>
      <c r="Y491" s="152" t="s">
        <v>438</v>
      </c>
      <c r="Z491" s="153"/>
      <c r="AA491" s="110"/>
      <c r="AB491" s="440">
        <f>+IF(SUM(AB451)=0,"",AB451/AB466)</f>
        <v>1.5934959349593496</v>
      </c>
      <c r="AC491" s="441"/>
      <c r="AD491" s="152" t="s">
        <v>438</v>
      </c>
      <c r="AE491" s="153"/>
      <c r="AF491" s="110"/>
      <c r="AG491" s="440">
        <f>+IF(SUM(AG451)=0,"",AG451/AG466)</f>
        <v>1.6390977443609023</v>
      </c>
      <c r="AH491" s="441"/>
      <c r="AI491" s="152" t="s">
        <v>438</v>
      </c>
      <c r="AJ491" s="153"/>
      <c r="AK491" s="110"/>
    </row>
    <row r="492" spans="6:48" ht="15" customHeight="1" x14ac:dyDescent="0.2">
      <c r="F492" s="448" t="s">
        <v>341</v>
      </c>
      <c r="G492" s="451" t="s">
        <v>777</v>
      </c>
      <c r="H492" s="451"/>
      <c r="I492" s="451"/>
      <c r="J492" s="451"/>
      <c r="K492" s="451"/>
      <c r="L492" s="451"/>
      <c r="M492" s="440">
        <f>+IF(M452=0,"",M452/M467)</f>
        <v>6.0606060606060608E-2</v>
      </c>
      <c r="N492" s="441"/>
      <c r="O492" s="152" t="s">
        <v>439</v>
      </c>
      <c r="P492" s="153"/>
      <c r="Q492" s="110"/>
      <c r="R492" s="440">
        <f>+IF(R452=0,"",R452/R467)</f>
        <v>6.0606060606060608E-2</v>
      </c>
      <c r="S492" s="441"/>
      <c r="T492" s="152" t="s">
        <v>439</v>
      </c>
      <c r="U492" s="153"/>
      <c r="V492" s="110"/>
      <c r="W492" s="440">
        <f>+IF(W452=0,"",W452/W467)</f>
        <v>6.25E-2</v>
      </c>
      <c r="X492" s="441"/>
      <c r="Y492" s="152" t="s">
        <v>439</v>
      </c>
      <c r="Z492" s="153"/>
      <c r="AA492" s="110"/>
      <c r="AB492" s="440">
        <f>+IF(AB452=0,"",AB452/AB467)</f>
        <v>6.5217391304347824E-2</v>
      </c>
      <c r="AC492" s="441"/>
      <c r="AD492" s="152" t="s">
        <v>439</v>
      </c>
      <c r="AE492" s="153"/>
      <c r="AF492" s="110"/>
      <c r="AG492" s="440">
        <f>+IF(AG452=0,"",AG452/AG467)</f>
        <v>6.6666666666666666E-2</v>
      </c>
      <c r="AH492" s="441"/>
      <c r="AI492" s="152" t="s">
        <v>439</v>
      </c>
      <c r="AJ492" s="153"/>
      <c r="AK492" s="110"/>
    </row>
    <row r="493" spans="6:48" ht="15" customHeight="1" x14ac:dyDescent="0.2">
      <c r="F493" s="449"/>
      <c r="G493" s="451" t="s">
        <v>778</v>
      </c>
      <c r="H493" s="451"/>
      <c r="I493" s="451"/>
      <c r="J493" s="451"/>
      <c r="K493" s="451"/>
      <c r="L493" s="451"/>
      <c r="M493" s="440">
        <f t="shared" ref="M493:M498" si="1">+IF(M453=0,"",M453/M468)</f>
        <v>6.0150375939849621E-2</v>
      </c>
      <c r="N493" s="441"/>
      <c r="O493" s="152" t="s">
        <v>439</v>
      </c>
      <c r="P493" s="153"/>
      <c r="Q493" s="110"/>
      <c r="R493" s="440">
        <f t="shared" ref="R493:R498" si="2">+IF(R453=0,"",R453/R468)</f>
        <v>6.0240963855421686E-2</v>
      </c>
      <c r="S493" s="441"/>
      <c r="T493" s="152" t="s">
        <v>439</v>
      </c>
      <c r="U493" s="153"/>
      <c r="V493" s="110"/>
      <c r="W493" s="440">
        <f t="shared" ref="W493:W498" si="3">+IF(W453=0,"",W453/W468)</f>
        <v>7.0270270270270274E-2</v>
      </c>
      <c r="X493" s="441"/>
      <c r="Y493" s="152" t="s">
        <v>439</v>
      </c>
      <c r="Z493" s="153"/>
      <c r="AA493" s="110"/>
      <c r="AB493" s="440">
        <f t="shared" ref="AB493:AB498" si="4">+IF(AB453=0,"",AB453/AB468)</f>
        <v>7.0175438596491224E-2</v>
      </c>
      <c r="AC493" s="441"/>
      <c r="AD493" s="152" t="s">
        <v>439</v>
      </c>
      <c r="AE493" s="153"/>
      <c r="AF493" s="110"/>
      <c r="AG493" s="440">
        <f t="shared" ref="AG493:AG498" si="5">+IF(AG453=0,"",AG453/AG468)</f>
        <v>8.2608695652173908E-2</v>
      </c>
      <c r="AH493" s="441"/>
      <c r="AI493" s="152" t="s">
        <v>439</v>
      </c>
      <c r="AJ493" s="153"/>
      <c r="AK493" s="110"/>
    </row>
    <row r="494" spans="6:48" ht="15" customHeight="1" x14ac:dyDescent="0.2">
      <c r="F494" s="449"/>
      <c r="G494" s="452" t="s">
        <v>344</v>
      </c>
      <c r="H494" s="453" t="str">
        <f>+IF(H454=0,"",H454)</f>
        <v>切捨間伐</v>
      </c>
      <c r="I494" s="453"/>
      <c r="J494" s="453"/>
      <c r="K494" s="453"/>
      <c r="L494" s="453"/>
      <c r="M494" s="440">
        <f t="shared" si="1"/>
        <v>0.1</v>
      </c>
      <c r="N494" s="441"/>
      <c r="O494" s="152" t="str">
        <f>CONCATENATE(P454,"/人日")</f>
        <v>ha/人日</v>
      </c>
      <c r="P494" s="153"/>
      <c r="Q494" s="110"/>
      <c r="R494" s="440">
        <f t="shared" si="2"/>
        <v>0.1</v>
      </c>
      <c r="S494" s="441"/>
      <c r="T494" s="152" t="str">
        <f>+O494</f>
        <v>ha/人日</v>
      </c>
      <c r="U494" s="153"/>
      <c r="V494" s="110"/>
      <c r="W494" s="440">
        <f t="shared" si="3"/>
        <v>0.1</v>
      </c>
      <c r="X494" s="441"/>
      <c r="Y494" s="152" t="str">
        <f>+O494</f>
        <v>ha/人日</v>
      </c>
      <c r="Z494" s="153"/>
      <c r="AA494" s="110"/>
      <c r="AB494" s="440">
        <f t="shared" si="4"/>
        <v>0.1</v>
      </c>
      <c r="AC494" s="441"/>
      <c r="AD494" s="152" t="str">
        <f>+O494</f>
        <v>ha/人日</v>
      </c>
      <c r="AE494" s="153"/>
      <c r="AF494" s="110"/>
      <c r="AG494" s="440">
        <f t="shared" si="5"/>
        <v>0.1</v>
      </c>
      <c r="AH494" s="441"/>
      <c r="AI494" s="152" t="str">
        <f>+O494</f>
        <v>ha/人日</v>
      </c>
      <c r="AJ494" s="153"/>
      <c r="AK494" s="110"/>
    </row>
    <row r="495" spans="6:48" ht="15" customHeight="1" x14ac:dyDescent="0.2">
      <c r="F495" s="449"/>
      <c r="G495" s="452"/>
      <c r="H495" s="453" t="str">
        <f>+IF(H455=0,"",H455)</f>
        <v>除伐</v>
      </c>
      <c r="I495" s="453"/>
      <c r="J495" s="453"/>
      <c r="K495" s="453"/>
      <c r="L495" s="453"/>
      <c r="M495" s="440">
        <f t="shared" si="1"/>
        <v>0.125</v>
      </c>
      <c r="N495" s="441"/>
      <c r="O495" s="152" t="str">
        <f>CONCATENATE(P455,"/人日")</f>
        <v>ha/人日</v>
      </c>
      <c r="P495" s="153"/>
      <c r="Q495" s="110"/>
      <c r="R495" s="440">
        <f t="shared" si="2"/>
        <v>0.125</v>
      </c>
      <c r="S495" s="441"/>
      <c r="T495" s="152" t="str">
        <f>+O495</f>
        <v>ha/人日</v>
      </c>
      <c r="U495" s="153"/>
      <c r="V495" s="110"/>
      <c r="W495" s="440">
        <f t="shared" si="3"/>
        <v>0.125</v>
      </c>
      <c r="X495" s="441"/>
      <c r="Y495" s="152" t="str">
        <f>+O495</f>
        <v>ha/人日</v>
      </c>
      <c r="Z495" s="153"/>
      <c r="AA495" s="110"/>
      <c r="AB495" s="440">
        <f t="shared" si="4"/>
        <v>0.125</v>
      </c>
      <c r="AC495" s="441"/>
      <c r="AD495" s="152" t="str">
        <f>+O495</f>
        <v>ha/人日</v>
      </c>
      <c r="AE495" s="153"/>
      <c r="AF495" s="110"/>
      <c r="AG495" s="440">
        <f t="shared" si="5"/>
        <v>0.125</v>
      </c>
      <c r="AH495" s="441"/>
      <c r="AI495" s="152" t="str">
        <f>+O495</f>
        <v>ha/人日</v>
      </c>
      <c r="AJ495" s="153"/>
      <c r="AK495" s="110"/>
      <c r="AP495" s="9"/>
      <c r="AQ495" s="9"/>
      <c r="AR495" s="9"/>
      <c r="AS495" s="9"/>
      <c r="AT495" s="9"/>
      <c r="AU495" s="9"/>
      <c r="AV495" s="9"/>
    </row>
    <row r="496" spans="6:48" ht="15" customHeight="1" x14ac:dyDescent="0.2">
      <c r="F496" s="449"/>
      <c r="G496" s="452"/>
      <c r="H496" s="453" t="str">
        <f>+IF(H456=0,"",H456)</f>
        <v>獣害防除</v>
      </c>
      <c r="I496" s="453"/>
      <c r="J496" s="453"/>
      <c r="K496" s="453"/>
      <c r="L496" s="453"/>
      <c r="M496" s="440">
        <f t="shared" si="1"/>
        <v>0.24</v>
      </c>
      <c r="N496" s="441"/>
      <c r="O496" s="152" t="str">
        <f>CONCATENATE(P456,"/人日")</f>
        <v>ha/人日</v>
      </c>
      <c r="P496" s="153"/>
      <c r="Q496" s="110"/>
      <c r="R496" s="440">
        <f t="shared" si="2"/>
        <v>0.24</v>
      </c>
      <c r="S496" s="441"/>
      <c r="T496" s="152" t="str">
        <f>+O496</f>
        <v>ha/人日</v>
      </c>
      <c r="U496" s="153"/>
      <c r="V496" s="110"/>
      <c r="W496" s="440">
        <f t="shared" si="3"/>
        <v>0.24</v>
      </c>
      <c r="X496" s="441"/>
      <c r="Y496" s="152" t="str">
        <f>+O496</f>
        <v>ha/人日</v>
      </c>
      <c r="Z496" s="153"/>
      <c r="AA496" s="110"/>
      <c r="AB496" s="440">
        <f t="shared" si="4"/>
        <v>0.24</v>
      </c>
      <c r="AC496" s="441"/>
      <c r="AD496" s="152" t="str">
        <f>+O496</f>
        <v>ha/人日</v>
      </c>
      <c r="AE496" s="153"/>
      <c r="AF496" s="110"/>
      <c r="AG496" s="440">
        <f t="shared" si="5"/>
        <v>0.24</v>
      </c>
      <c r="AH496" s="441"/>
      <c r="AI496" s="152" t="str">
        <f>+O496</f>
        <v>ha/人日</v>
      </c>
      <c r="AJ496" s="153"/>
      <c r="AK496" s="110"/>
      <c r="AP496" s="9"/>
      <c r="AQ496" s="9"/>
      <c r="AR496" s="9"/>
      <c r="AS496" s="9"/>
      <c r="AT496" s="9"/>
      <c r="AU496" s="9"/>
      <c r="AV496" s="9"/>
    </row>
    <row r="497" spans="6:48" ht="15" customHeight="1" x14ac:dyDescent="0.2">
      <c r="F497" s="450"/>
      <c r="G497" s="397" t="s">
        <v>309</v>
      </c>
      <c r="H497" s="397"/>
      <c r="I497" s="397"/>
      <c r="J497" s="397"/>
      <c r="K497" s="397"/>
      <c r="L497" s="397"/>
      <c r="M497" s="440"/>
      <c r="N497" s="441"/>
      <c r="O497" s="152"/>
      <c r="P497" s="153"/>
      <c r="Q497" s="110"/>
      <c r="R497" s="440"/>
      <c r="S497" s="441"/>
      <c r="T497" s="152"/>
      <c r="U497" s="153"/>
      <c r="V497" s="110"/>
      <c r="W497" s="440"/>
      <c r="X497" s="441"/>
      <c r="Y497" s="152"/>
      <c r="Z497" s="153"/>
      <c r="AA497" s="110"/>
      <c r="AB497" s="440"/>
      <c r="AC497" s="441"/>
      <c r="AD497" s="152"/>
      <c r="AE497" s="153"/>
      <c r="AF497" s="110"/>
      <c r="AG497" s="440"/>
      <c r="AH497" s="441"/>
      <c r="AI497" s="152"/>
      <c r="AJ497" s="153"/>
      <c r="AK497" s="110"/>
      <c r="AP497" s="9"/>
      <c r="AQ497" s="9"/>
      <c r="AR497" s="9"/>
      <c r="AS497" s="9"/>
      <c r="AT497" s="9"/>
      <c r="AU497" s="9"/>
      <c r="AV497" s="9"/>
    </row>
    <row r="498" spans="6:48" ht="15" customHeight="1" x14ac:dyDescent="0.2">
      <c r="F498" s="269" t="s">
        <v>780</v>
      </c>
      <c r="G498" s="269"/>
      <c r="H498" s="269"/>
      <c r="I498" s="269"/>
      <c r="J498" s="269"/>
      <c r="K498" s="269"/>
      <c r="L498" s="269"/>
      <c r="M498" s="440">
        <f t="shared" si="1"/>
        <v>0.95092024539877296</v>
      </c>
      <c r="N498" s="441"/>
      <c r="O498" s="152" t="str">
        <f>CONCATENATE(P458,"/人日")</f>
        <v>m3/人日</v>
      </c>
      <c r="P498" s="153"/>
      <c r="Q498" s="110"/>
      <c r="R498" s="440">
        <f t="shared" si="2"/>
        <v>0.95092024539877296</v>
      </c>
      <c r="S498" s="441"/>
      <c r="T498" s="152" t="str">
        <f>+O498</f>
        <v>m3/人日</v>
      </c>
      <c r="U498" s="153"/>
      <c r="V498" s="110"/>
      <c r="W498" s="440">
        <f t="shared" si="3"/>
        <v>0.95238095238095233</v>
      </c>
      <c r="X498" s="441"/>
      <c r="Y498" s="152" t="str">
        <f>+O498</f>
        <v>m3/人日</v>
      </c>
      <c r="Z498" s="153"/>
      <c r="AA498" s="110"/>
      <c r="AB498" s="440">
        <f t="shared" si="4"/>
        <v>0.95375722543352603</v>
      </c>
      <c r="AC498" s="441"/>
      <c r="AD498" s="152" t="str">
        <f>+O498</f>
        <v>m3/人日</v>
      </c>
      <c r="AE498" s="153"/>
      <c r="AF498" s="110"/>
      <c r="AG498" s="440">
        <f t="shared" si="5"/>
        <v>0.9550561797752809</v>
      </c>
      <c r="AH498" s="441"/>
      <c r="AI498" s="152" t="str">
        <f>+O498</f>
        <v>m3/人日</v>
      </c>
      <c r="AJ498" s="153"/>
      <c r="AK498" s="110"/>
      <c r="AP498" s="9"/>
      <c r="AQ498" s="9"/>
      <c r="AR498" s="9"/>
      <c r="AS498" s="9"/>
      <c r="AT498" s="9"/>
      <c r="AU498" s="9"/>
      <c r="AV498" s="9"/>
    </row>
    <row r="499" spans="6:48" ht="15" customHeight="1" x14ac:dyDescent="0.2">
      <c r="F499" s="1" t="s">
        <v>272</v>
      </c>
      <c r="G499" s="1" t="s">
        <v>241</v>
      </c>
      <c r="H499" s="1" t="s">
        <v>278</v>
      </c>
      <c r="I499" s="1" t="s">
        <v>768</v>
      </c>
      <c r="J499" s="1" t="s">
        <v>769</v>
      </c>
      <c r="K499" s="1" t="s">
        <v>273</v>
      </c>
      <c r="AP499" s="9"/>
      <c r="AQ499" s="9"/>
      <c r="AR499" s="9"/>
      <c r="AS499" s="9"/>
      <c r="AT499" s="9"/>
      <c r="AU499" s="9"/>
      <c r="AV499" s="9"/>
    </row>
    <row r="500" spans="6:48" s="9" customFormat="1" ht="15" customHeight="1" x14ac:dyDescent="0.2">
      <c r="G500" s="135" t="s">
        <v>1202</v>
      </c>
      <c r="H500" s="135"/>
      <c r="M500" s="99"/>
    </row>
    <row r="501" spans="6:48" s="9" customFormat="1" ht="15" customHeight="1" x14ac:dyDescent="0.2">
      <c r="M501" s="99"/>
    </row>
    <row r="502" spans="6:48" s="9" customFormat="1" ht="15" customHeight="1" x14ac:dyDescent="0.2">
      <c r="M502" s="99"/>
    </row>
    <row r="503" spans="6:48" s="9" customFormat="1" ht="15" customHeight="1" x14ac:dyDescent="0.2">
      <c r="M503" s="99"/>
      <c r="AP503" s="1"/>
      <c r="AQ503" s="1"/>
      <c r="AR503" s="1"/>
      <c r="AS503" s="1"/>
      <c r="AT503" s="1"/>
      <c r="AU503" s="1"/>
      <c r="AV503" s="1"/>
    </row>
    <row r="504" spans="6:48" s="9" customFormat="1" ht="15" customHeight="1" x14ac:dyDescent="0.2">
      <c r="M504" s="99"/>
      <c r="AP504" s="1"/>
      <c r="AQ504" s="1"/>
      <c r="AR504" s="1"/>
      <c r="AS504" s="1"/>
      <c r="AT504" s="1"/>
      <c r="AU504" s="1"/>
      <c r="AV504" s="1"/>
    </row>
    <row r="505" spans="6:48" s="9" customFormat="1" ht="15" customHeight="1" x14ac:dyDescent="0.2">
      <c r="M505" s="99"/>
      <c r="AP505" s="1"/>
      <c r="AQ505" s="1"/>
      <c r="AR505" s="1"/>
      <c r="AS505" s="1"/>
      <c r="AT505" s="1"/>
      <c r="AU505" s="1"/>
      <c r="AV505" s="1"/>
    </row>
    <row r="506" spans="6:48" s="9" customFormat="1" ht="15" customHeight="1" x14ac:dyDescent="0.2">
      <c r="M506" s="99"/>
      <c r="AP506" s="1"/>
      <c r="AQ506" s="1"/>
      <c r="AR506" s="1"/>
      <c r="AS506" s="1"/>
      <c r="AT506" s="1"/>
      <c r="AU506" s="1"/>
      <c r="AV506" s="1"/>
    </row>
    <row r="507" spans="6:48" s="9" customFormat="1" ht="15" customHeight="1" x14ac:dyDescent="0.2">
      <c r="M507" s="99"/>
      <c r="AP507" s="1"/>
      <c r="AQ507" s="1"/>
      <c r="AR507" s="1"/>
      <c r="AS507" s="1"/>
      <c r="AT507" s="1"/>
      <c r="AU507" s="1"/>
      <c r="AV507" s="1"/>
    </row>
    <row r="510" spans="6:48" ht="15" customHeight="1" x14ac:dyDescent="0.2">
      <c r="F510" s="1" t="s">
        <v>774</v>
      </c>
      <c r="H510" s="1" t="s">
        <v>445</v>
      </c>
      <c r="I510" s="1" t="s">
        <v>446</v>
      </c>
      <c r="J510" s="1" t="s">
        <v>447</v>
      </c>
      <c r="K510" s="1" t="s">
        <v>408</v>
      </c>
      <c r="L510" s="1" t="s">
        <v>272</v>
      </c>
      <c r="M510" s="1" t="s">
        <v>448</v>
      </c>
      <c r="N510" s="1" t="s">
        <v>449</v>
      </c>
      <c r="O510" s="1" t="s">
        <v>248</v>
      </c>
      <c r="P510" s="1" t="s">
        <v>370</v>
      </c>
      <c r="Q510" s="1" t="s">
        <v>450</v>
      </c>
      <c r="R510" s="1" t="s">
        <v>374</v>
      </c>
      <c r="S510" s="1" t="s">
        <v>273</v>
      </c>
    </row>
    <row r="511" spans="6:48" ht="15" customHeight="1" x14ac:dyDescent="0.2">
      <c r="F511" s="425" t="s">
        <v>786</v>
      </c>
      <c r="G511" s="426"/>
      <c r="H511" s="426"/>
      <c r="I511" s="426"/>
      <c r="J511" s="426"/>
      <c r="K511" s="426"/>
      <c r="L511" s="426"/>
      <c r="M511" s="427"/>
      <c r="N511" s="270" t="s">
        <v>784</v>
      </c>
      <c r="O511" s="270"/>
      <c r="P511" s="270"/>
      <c r="Q511" s="270"/>
      <c r="R511" s="270"/>
      <c r="S511" s="270"/>
      <c r="T511" s="270"/>
      <c r="U511" s="270"/>
      <c r="V511" s="270"/>
      <c r="W511" s="270"/>
      <c r="X511" s="270"/>
      <c r="Y511" s="270"/>
      <c r="Z511" s="270"/>
      <c r="AA511" s="270"/>
      <c r="AB511" s="270"/>
      <c r="AC511" s="270"/>
      <c r="AD511" s="270"/>
      <c r="AE511" s="270"/>
      <c r="AF511" s="270"/>
      <c r="AG511" s="285"/>
      <c r="AH511" s="442" t="s">
        <v>785</v>
      </c>
      <c r="AI511" s="443"/>
      <c r="AJ511" s="443"/>
      <c r="AK511" s="444"/>
    </row>
    <row r="512" spans="6:48" ht="15" customHeight="1" x14ac:dyDescent="0.2">
      <c r="F512" s="288"/>
      <c r="G512" s="289"/>
      <c r="H512" s="289"/>
      <c r="I512" s="289"/>
      <c r="J512" s="289"/>
      <c r="K512" s="289"/>
      <c r="L512" s="289"/>
      <c r="M512" s="290"/>
      <c r="N512" s="270" t="s">
        <v>708</v>
      </c>
      <c r="O512" s="270"/>
      <c r="P512" s="270"/>
      <c r="Q512" s="285"/>
      <c r="R512" s="270" t="s">
        <v>709</v>
      </c>
      <c r="S512" s="270"/>
      <c r="T512" s="270"/>
      <c r="U512" s="270"/>
      <c r="V512" s="287" t="s">
        <v>710</v>
      </c>
      <c r="W512" s="270"/>
      <c r="X512" s="270"/>
      <c r="Y512" s="285"/>
      <c r="Z512" s="270" t="s">
        <v>711</v>
      </c>
      <c r="AA512" s="270"/>
      <c r="AB512" s="270"/>
      <c r="AC512" s="270"/>
      <c r="AD512" s="287" t="s">
        <v>712</v>
      </c>
      <c r="AE512" s="270"/>
      <c r="AF512" s="270"/>
      <c r="AG512" s="285"/>
      <c r="AH512" s="445"/>
      <c r="AI512" s="446"/>
      <c r="AJ512" s="446"/>
      <c r="AK512" s="447"/>
    </row>
    <row r="513" spans="6:37" ht="15" customHeight="1" x14ac:dyDescent="0.2">
      <c r="F513" s="273" t="s">
        <v>451</v>
      </c>
      <c r="G513" s="274"/>
      <c r="H513" s="274"/>
      <c r="I513" s="274"/>
      <c r="J513" s="274"/>
      <c r="K513" s="274"/>
      <c r="L513" s="274"/>
      <c r="M513" s="275"/>
      <c r="N513" s="429">
        <v>1</v>
      </c>
      <c r="O513" s="430"/>
      <c r="P513" s="51" t="s">
        <v>450</v>
      </c>
      <c r="Q513" s="51"/>
      <c r="R513" s="429">
        <v>1</v>
      </c>
      <c r="S513" s="430"/>
      <c r="T513" s="51" t="s">
        <v>450</v>
      </c>
      <c r="U513" s="51"/>
      <c r="V513" s="429">
        <v>1</v>
      </c>
      <c r="W513" s="430"/>
      <c r="X513" s="51" t="s">
        <v>450</v>
      </c>
      <c r="Y513" s="51"/>
      <c r="Z513" s="429">
        <v>1</v>
      </c>
      <c r="AA513" s="430"/>
      <c r="AB513" s="51" t="s">
        <v>450</v>
      </c>
      <c r="AC513" s="51"/>
      <c r="AD513" s="429">
        <v>1</v>
      </c>
      <c r="AE513" s="430"/>
      <c r="AF513" s="51" t="s">
        <v>450</v>
      </c>
      <c r="AG513" s="51"/>
      <c r="AH513" s="429">
        <v>1</v>
      </c>
      <c r="AI513" s="430"/>
      <c r="AJ513" s="51" t="s">
        <v>450</v>
      </c>
      <c r="AK513" s="52"/>
    </row>
    <row r="514" spans="6:37" ht="15" customHeight="1" x14ac:dyDescent="0.2">
      <c r="F514" s="437"/>
      <c r="G514" s="438"/>
      <c r="H514" s="438"/>
      <c r="I514" s="438"/>
      <c r="J514" s="438"/>
      <c r="K514" s="438"/>
      <c r="L514" s="438"/>
      <c r="M514" s="439"/>
      <c r="N514" s="431">
        <v>1</v>
      </c>
      <c r="O514" s="432"/>
      <c r="P514" s="97" t="s">
        <v>463</v>
      </c>
      <c r="Q514" s="39"/>
      <c r="R514" s="431">
        <v>1</v>
      </c>
      <c r="S514" s="432"/>
      <c r="T514" s="97" t="s">
        <v>463</v>
      </c>
      <c r="U514" s="39"/>
      <c r="V514" s="431">
        <v>1</v>
      </c>
      <c r="W514" s="432"/>
      <c r="X514" s="97" t="s">
        <v>463</v>
      </c>
      <c r="Y514" s="39"/>
      <c r="Z514" s="431">
        <v>1</v>
      </c>
      <c r="AA514" s="432"/>
      <c r="AB514" s="97" t="s">
        <v>463</v>
      </c>
      <c r="AC514" s="39"/>
      <c r="AD514" s="431">
        <v>1</v>
      </c>
      <c r="AE514" s="432"/>
      <c r="AF514" s="97" t="s">
        <v>463</v>
      </c>
      <c r="AG514" s="39"/>
      <c r="AH514" s="431">
        <v>1</v>
      </c>
      <c r="AI514" s="432"/>
      <c r="AJ514" s="97" t="s">
        <v>463</v>
      </c>
      <c r="AK514" s="40"/>
    </row>
    <row r="515" spans="6:37" ht="15" customHeight="1" x14ac:dyDescent="0.2">
      <c r="F515" s="273" t="s">
        <v>453</v>
      </c>
      <c r="G515" s="274"/>
      <c r="H515" s="274"/>
      <c r="I515" s="274"/>
      <c r="J515" s="274"/>
      <c r="K515" s="274"/>
      <c r="L515" s="274"/>
      <c r="M515" s="275"/>
      <c r="N515" s="429"/>
      <c r="O515" s="430"/>
      <c r="P515" s="51" t="s">
        <v>450</v>
      </c>
      <c r="Q515" s="51"/>
      <c r="R515" s="429"/>
      <c r="S515" s="430"/>
      <c r="T515" s="51" t="s">
        <v>450</v>
      </c>
      <c r="U515" s="51"/>
      <c r="V515" s="429"/>
      <c r="W515" s="430"/>
      <c r="X515" s="51" t="s">
        <v>450</v>
      </c>
      <c r="Y515" s="51"/>
      <c r="Z515" s="429"/>
      <c r="AA515" s="430"/>
      <c r="AB515" s="51" t="s">
        <v>450</v>
      </c>
      <c r="AC515" s="51"/>
      <c r="AD515" s="429"/>
      <c r="AE515" s="430"/>
      <c r="AF515" s="51" t="s">
        <v>450</v>
      </c>
      <c r="AG515" s="51"/>
      <c r="AH515" s="429"/>
      <c r="AI515" s="430"/>
      <c r="AJ515" s="51" t="s">
        <v>450</v>
      </c>
      <c r="AK515" s="52"/>
    </row>
    <row r="516" spans="6:37" ht="15" customHeight="1" x14ac:dyDescent="0.2">
      <c r="F516" s="437"/>
      <c r="G516" s="438"/>
      <c r="H516" s="438"/>
      <c r="I516" s="438"/>
      <c r="J516" s="438"/>
      <c r="K516" s="438"/>
      <c r="L516" s="438"/>
      <c r="M516" s="439"/>
      <c r="N516" s="431"/>
      <c r="O516" s="432"/>
      <c r="P516" s="97" t="s">
        <v>463</v>
      </c>
      <c r="Q516" s="39"/>
      <c r="R516" s="431"/>
      <c r="S516" s="432"/>
      <c r="T516" s="97" t="s">
        <v>463</v>
      </c>
      <c r="U516" s="39"/>
      <c r="V516" s="431"/>
      <c r="W516" s="432"/>
      <c r="X516" s="97" t="s">
        <v>463</v>
      </c>
      <c r="Y516" s="39"/>
      <c r="Z516" s="431"/>
      <c r="AA516" s="432"/>
      <c r="AB516" s="97" t="s">
        <v>463</v>
      </c>
      <c r="AC516" s="39"/>
      <c r="AD516" s="431"/>
      <c r="AE516" s="432"/>
      <c r="AF516" s="97" t="s">
        <v>463</v>
      </c>
      <c r="AG516" s="39"/>
      <c r="AH516" s="431"/>
      <c r="AI516" s="432"/>
      <c r="AJ516" s="97" t="s">
        <v>463</v>
      </c>
      <c r="AK516" s="40"/>
    </row>
    <row r="517" spans="6:37" ht="15" customHeight="1" x14ac:dyDescent="0.2">
      <c r="F517" s="273" t="s">
        <v>454</v>
      </c>
      <c r="G517" s="274"/>
      <c r="H517" s="274"/>
      <c r="I517" s="274"/>
      <c r="J517" s="274"/>
      <c r="K517" s="274"/>
      <c r="L517" s="274"/>
      <c r="M517" s="275"/>
      <c r="N517" s="429"/>
      <c r="O517" s="430"/>
      <c r="P517" s="51" t="s">
        <v>450</v>
      </c>
      <c r="Q517" s="51"/>
      <c r="R517" s="429"/>
      <c r="S517" s="430"/>
      <c r="T517" s="51" t="s">
        <v>450</v>
      </c>
      <c r="U517" s="51"/>
      <c r="V517" s="429"/>
      <c r="W517" s="430"/>
      <c r="X517" s="51" t="s">
        <v>450</v>
      </c>
      <c r="Y517" s="51"/>
      <c r="Z517" s="429"/>
      <c r="AA517" s="430"/>
      <c r="AB517" s="51" t="s">
        <v>450</v>
      </c>
      <c r="AC517" s="51"/>
      <c r="AD517" s="429"/>
      <c r="AE517" s="430"/>
      <c r="AF517" s="51" t="s">
        <v>450</v>
      </c>
      <c r="AG517" s="51"/>
      <c r="AH517" s="429"/>
      <c r="AI517" s="430"/>
      <c r="AJ517" s="51" t="s">
        <v>450</v>
      </c>
      <c r="AK517" s="52"/>
    </row>
    <row r="518" spans="6:37" ht="15" customHeight="1" x14ac:dyDescent="0.2">
      <c r="F518" s="437"/>
      <c r="G518" s="438"/>
      <c r="H518" s="438"/>
      <c r="I518" s="438"/>
      <c r="J518" s="438"/>
      <c r="K518" s="438"/>
      <c r="L518" s="438"/>
      <c r="M518" s="439"/>
      <c r="N518" s="431"/>
      <c r="O518" s="432"/>
      <c r="P518" s="97" t="s">
        <v>463</v>
      </c>
      <c r="Q518" s="39"/>
      <c r="R518" s="431"/>
      <c r="S518" s="432"/>
      <c r="T518" s="97" t="s">
        <v>463</v>
      </c>
      <c r="U518" s="39"/>
      <c r="V518" s="431"/>
      <c r="W518" s="432"/>
      <c r="X518" s="97" t="s">
        <v>463</v>
      </c>
      <c r="Y518" s="39"/>
      <c r="Z518" s="431"/>
      <c r="AA518" s="432"/>
      <c r="AB518" s="97" t="s">
        <v>463</v>
      </c>
      <c r="AC518" s="39"/>
      <c r="AD518" s="431"/>
      <c r="AE518" s="432"/>
      <c r="AF518" s="97" t="s">
        <v>463</v>
      </c>
      <c r="AG518" s="39"/>
      <c r="AH518" s="431"/>
      <c r="AI518" s="432"/>
      <c r="AJ518" s="97" t="s">
        <v>463</v>
      </c>
      <c r="AK518" s="40"/>
    </row>
    <row r="519" spans="6:37" ht="15" customHeight="1" x14ac:dyDescent="0.2">
      <c r="F519" s="273" t="s">
        <v>455</v>
      </c>
      <c r="G519" s="274"/>
      <c r="H519" s="274"/>
      <c r="I519" s="274"/>
      <c r="J519" s="274"/>
      <c r="K519" s="274"/>
      <c r="L519" s="274"/>
      <c r="M519" s="275"/>
      <c r="N519" s="429"/>
      <c r="O519" s="430"/>
      <c r="P519" s="51" t="s">
        <v>450</v>
      </c>
      <c r="Q519" s="51"/>
      <c r="R519" s="429"/>
      <c r="S519" s="430"/>
      <c r="T519" s="51" t="s">
        <v>450</v>
      </c>
      <c r="U519" s="51"/>
      <c r="V519" s="429"/>
      <c r="W519" s="430"/>
      <c r="X519" s="51" t="s">
        <v>450</v>
      </c>
      <c r="Y519" s="51"/>
      <c r="Z519" s="429"/>
      <c r="AA519" s="430"/>
      <c r="AB519" s="51" t="s">
        <v>450</v>
      </c>
      <c r="AC519" s="51"/>
      <c r="AD519" s="429"/>
      <c r="AE519" s="430"/>
      <c r="AF519" s="51" t="s">
        <v>450</v>
      </c>
      <c r="AG519" s="51"/>
      <c r="AH519" s="429"/>
      <c r="AI519" s="430"/>
      <c r="AJ519" s="51" t="s">
        <v>450</v>
      </c>
      <c r="AK519" s="52"/>
    </row>
    <row r="520" spans="6:37" ht="15" customHeight="1" x14ac:dyDescent="0.2">
      <c r="F520" s="437"/>
      <c r="G520" s="438"/>
      <c r="H520" s="438"/>
      <c r="I520" s="438"/>
      <c r="J520" s="438"/>
      <c r="K520" s="438"/>
      <c r="L520" s="438"/>
      <c r="M520" s="439"/>
      <c r="N520" s="431"/>
      <c r="O520" s="432"/>
      <c r="P520" s="97" t="s">
        <v>463</v>
      </c>
      <c r="Q520" s="39"/>
      <c r="R520" s="431"/>
      <c r="S520" s="432"/>
      <c r="T520" s="97" t="s">
        <v>463</v>
      </c>
      <c r="U520" s="39"/>
      <c r="V520" s="431"/>
      <c r="W520" s="432"/>
      <c r="X520" s="97" t="s">
        <v>463</v>
      </c>
      <c r="Y520" s="39"/>
      <c r="Z520" s="431"/>
      <c r="AA520" s="432"/>
      <c r="AB520" s="97" t="s">
        <v>463</v>
      </c>
      <c r="AC520" s="39"/>
      <c r="AD520" s="431"/>
      <c r="AE520" s="432"/>
      <c r="AF520" s="97" t="s">
        <v>463</v>
      </c>
      <c r="AG520" s="39"/>
      <c r="AH520" s="431"/>
      <c r="AI520" s="432"/>
      <c r="AJ520" s="97" t="s">
        <v>463</v>
      </c>
      <c r="AK520" s="40"/>
    </row>
    <row r="521" spans="6:37" ht="15" customHeight="1" x14ac:dyDescent="0.2">
      <c r="F521" s="273" t="s">
        <v>456</v>
      </c>
      <c r="G521" s="274"/>
      <c r="H521" s="274"/>
      <c r="I521" s="274"/>
      <c r="J521" s="274"/>
      <c r="K521" s="274"/>
      <c r="L521" s="274"/>
      <c r="M521" s="275"/>
      <c r="N521" s="429"/>
      <c r="O521" s="430"/>
      <c r="P521" s="51" t="s">
        <v>450</v>
      </c>
      <c r="Q521" s="51"/>
      <c r="R521" s="429"/>
      <c r="S521" s="430"/>
      <c r="T521" s="51" t="s">
        <v>450</v>
      </c>
      <c r="U521" s="51"/>
      <c r="V521" s="429"/>
      <c r="W521" s="430"/>
      <c r="X521" s="51" t="s">
        <v>450</v>
      </c>
      <c r="Y521" s="51"/>
      <c r="Z521" s="429"/>
      <c r="AA521" s="430"/>
      <c r="AB521" s="51" t="s">
        <v>450</v>
      </c>
      <c r="AC521" s="51"/>
      <c r="AD521" s="429"/>
      <c r="AE521" s="430"/>
      <c r="AF521" s="51" t="s">
        <v>450</v>
      </c>
      <c r="AG521" s="51"/>
      <c r="AH521" s="429"/>
      <c r="AI521" s="430"/>
      <c r="AJ521" s="51" t="s">
        <v>450</v>
      </c>
      <c r="AK521" s="52"/>
    </row>
    <row r="522" spans="6:37" ht="15" customHeight="1" x14ac:dyDescent="0.2">
      <c r="F522" s="437"/>
      <c r="G522" s="438"/>
      <c r="H522" s="438"/>
      <c r="I522" s="438"/>
      <c r="J522" s="438"/>
      <c r="K522" s="438"/>
      <c r="L522" s="438"/>
      <c r="M522" s="439"/>
      <c r="N522" s="431"/>
      <c r="O522" s="432"/>
      <c r="P522" s="97" t="s">
        <v>463</v>
      </c>
      <c r="Q522" s="39"/>
      <c r="R522" s="431"/>
      <c r="S522" s="432"/>
      <c r="T522" s="97" t="s">
        <v>463</v>
      </c>
      <c r="U522" s="39"/>
      <c r="V522" s="431"/>
      <c r="W522" s="432"/>
      <c r="X522" s="97" t="s">
        <v>463</v>
      </c>
      <c r="Y522" s="39"/>
      <c r="Z522" s="431"/>
      <c r="AA522" s="432"/>
      <c r="AB522" s="97" t="s">
        <v>463</v>
      </c>
      <c r="AC522" s="39"/>
      <c r="AD522" s="431"/>
      <c r="AE522" s="432"/>
      <c r="AF522" s="97" t="s">
        <v>463</v>
      </c>
      <c r="AG522" s="39"/>
      <c r="AH522" s="431"/>
      <c r="AI522" s="432"/>
      <c r="AJ522" s="97" t="s">
        <v>463</v>
      </c>
      <c r="AK522" s="40"/>
    </row>
    <row r="523" spans="6:37" ht="15" customHeight="1" x14ac:dyDescent="0.2">
      <c r="F523" s="273" t="s">
        <v>452</v>
      </c>
      <c r="G523" s="274"/>
      <c r="H523" s="274"/>
      <c r="I523" s="274"/>
      <c r="J523" s="274"/>
      <c r="K523" s="274"/>
      <c r="L523" s="274"/>
      <c r="M523" s="275"/>
      <c r="N523" s="429">
        <v>0</v>
      </c>
      <c r="O523" s="430"/>
      <c r="P523" s="51" t="s">
        <v>450</v>
      </c>
      <c r="Q523" s="51"/>
      <c r="R523" s="429">
        <v>0</v>
      </c>
      <c r="S523" s="430"/>
      <c r="T523" s="51" t="s">
        <v>450</v>
      </c>
      <c r="U523" s="51"/>
      <c r="V523" s="429">
        <v>1</v>
      </c>
      <c r="W523" s="430"/>
      <c r="X523" s="51" t="s">
        <v>450</v>
      </c>
      <c r="Y523" s="51"/>
      <c r="Z523" s="429">
        <v>1</v>
      </c>
      <c r="AA523" s="430"/>
      <c r="AB523" s="51" t="s">
        <v>450</v>
      </c>
      <c r="AC523" s="51"/>
      <c r="AD523" s="429">
        <v>1</v>
      </c>
      <c r="AE523" s="430"/>
      <c r="AF523" s="51" t="s">
        <v>450</v>
      </c>
      <c r="AG523" s="51"/>
      <c r="AH523" s="429">
        <v>1</v>
      </c>
      <c r="AI523" s="430"/>
      <c r="AJ523" s="51" t="s">
        <v>450</v>
      </c>
      <c r="AK523" s="52"/>
    </row>
    <row r="524" spans="6:37" ht="15" customHeight="1" x14ac:dyDescent="0.2">
      <c r="F524" s="437"/>
      <c r="G524" s="438"/>
      <c r="H524" s="438"/>
      <c r="I524" s="438"/>
      <c r="J524" s="438"/>
      <c r="K524" s="438"/>
      <c r="L524" s="438"/>
      <c r="M524" s="439"/>
      <c r="N524" s="431">
        <v>1</v>
      </c>
      <c r="O524" s="432"/>
      <c r="P524" s="97" t="s">
        <v>463</v>
      </c>
      <c r="Q524" s="39"/>
      <c r="R524" s="431">
        <v>1</v>
      </c>
      <c r="S524" s="432"/>
      <c r="T524" s="97" t="s">
        <v>463</v>
      </c>
      <c r="U524" s="39"/>
      <c r="V524" s="431">
        <v>0</v>
      </c>
      <c r="W524" s="432"/>
      <c r="X524" s="97" t="s">
        <v>463</v>
      </c>
      <c r="Y524" s="39"/>
      <c r="Z524" s="431">
        <v>0</v>
      </c>
      <c r="AA524" s="432"/>
      <c r="AB524" s="97" t="s">
        <v>463</v>
      </c>
      <c r="AC524" s="39"/>
      <c r="AD524" s="431">
        <v>0</v>
      </c>
      <c r="AE524" s="432"/>
      <c r="AF524" s="97" t="s">
        <v>463</v>
      </c>
      <c r="AG524" s="39"/>
      <c r="AH524" s="431">
        <v>0</v>
      </c>
      <c r="AI524" s="432"/>
      <c r="AJ524" s="97" t="s">
        <v>463</v>
      </c>
      <c r="AK524" s="40"/>
    </row>
    <row r="525" spans="6:37" ht="15" customHeight="1" x14ac:dyDescent="0.2">
      <c r="F525" s="273" t="s">
        <v>457</v>
      </c>
      <c r="G525" s="274"/>
      <c r="H525" s="274"/>
      <c r="I525" s="274"/>
      <c r="J525" s="274"/>
      <c r="K525" s="274"/>
      <c r="L525" s="274"/>
      <c r="M525" s="275"/>
      <c r="N525" s="429"/>
      <c r="O525" s="430"/>
      <c r="P525" s="51" t="s">
        <v>450</v>
      </c>
      <c r="Q525" s="51"/>
      <c r="R525" s="429"/>
      <c r="S525" s="430"/>
      <c r="T525" s="51" t="s">
        <v>450</v>
      </c>
      <c r="U525" s="51"/>
      <c r="V525" s="429"/>
      <c r="W525" s="430"/>
      <c r="X525" s="51" t="s">
        <v>450</v>
      </c>
      <c r="Y525" s="51"/>
      <c r="Z525" s="429"/>
      <c r="AA525" s="430"/>
      <c r="AB525" s="51" t="s">
        <v>450</v>
      </c>
      <c r="AC525" s="51"/>
      <c r="AD525" s="429"/>
      <c r="AE525" s="430"/>
      <c r="AF525" s="51" t="s">
        <v>450</v>
      </c>
      <c r="AG525" s="51"/>
      <c r="AH525" s="429"/>
      <c r="AI525" s="430"/>
      <c r="AJ525" s="51" t="s">
        <v>450</v>
      </c>
      <c r="AK525" s="52"/>
    </row>
    <row r="526" spans="6:37" ht="15" customHeight="1" x14ac:dyDescent="0.2">
      <c r="F526" s="437"/>
      <c r="G526" s="438"/>
      <c r="H526" s="438"/>
      <c r="I526" s="438"/>
      <c r="J526" s="438"/>
      <c r="K526" s="438"/>
      <c r="L526" s="438"/>
      <c r="M526" s="439"/>
      <c r="N526" s="431"/>
      <c r="O526" s="432"/>
      <c r="P526" s="97" t="s">
        <v>463</v>
      </c>
      <c r="Q526" s="39"/>
      <c r="R526" s="431"/>
      <c r="S526" s="432"/>
      <c r="T526" s="97" t="s">
        <v>463</v>
      </c>
      <c r="U526" s="39"/>
      <c r="V526" s="431"/>
      <c r="W526" s="432"/>
      <c r="X526" s="97" t="s">
        <v>463</v>
      </c>
      <c r="Y526" s="39"/>
      <c r="Z526" s="431"/>
      <c r="AA526" s="432"/>
      <c r="AB526" s="97" t="s">
        <v>463</v>
      </c>
      <c r="AC526" s="39"/>
      <c r="AD526" s="431"/>
      <c r="AE526" s="432"/>
      <c r="AF526" s="97" t="s">
        <v>463</v>
      </c>
      <c r="AG526" s="39"/>
      <c r="AH526" s="431"/>
      <c r="AI526" s="432"/>
      <c r="AJ526" s="97" t="s">
        <v>463</v>
      </c>
      <c r="AK526" s="40"/>
    </row>
    <row r="527" spans="6:37" ht="15" customHeight="1" x14ac:dyDescent="0.2">
      <c r="F527" s="269" t="s">
        <v>458</v>
      </c>
      <c r="G527" s="269"/>
      <c r="H527" s="269"/>
      <c r="I527" s="269"/>
      <c r="J527" s="269"/>
      <c r="K527" s="269"/>
      <c r="L527" s="269"/>
      <c r="M527" s="269"/>
      <c r="N527" s="429"/>
      <c r="O527" s="430"/>
      <c r="P527" s="51" t="s">
        <v>450</v>
      </c>
      <c r="Q527" s="51"/>
      <c r="R527" s="429"/>
      <c r="S527" s="430"/>
      <c r="T527" s="51" t="s">
        <v>450</v>
      </c>
      <c r="U527" s="51"/>
      <c r="V527" s="429"/>
      <c r="W527" s="430"/>
      <c r="X527" s="51" t="s">
        <v>450</v>
      </c>
      <c r="Y527" s="51"/>
      <c r="Z527" s="429"/>
      <c r="AA527" s="430"/>
      <c r="AB527" s="51" t="s">
        <v>450</v>
      </c>
      <c r="AC527" s="51"/>
      <c r="AD527" s="429"/>
      <c r="AE527" s="430"/>
      <c r="AF527" s="51" t="s">
        <v>450</v>
      </c>
      <c r="AG527" s="51"/>
      <c r="AH527" s="429"/>
      <c r="AI527" s="430"/>
      <c r="AJ527" s="51" t="s">
        <v>450</v>
      </c>
      <c r="AK527" s="52"/>
    </row>
    <row r="528" spans="6:37" ht="15" customHeight="1" x14ac:dyDescent="0.2">
      <c r="F528" s="269"/>
      <c r="G528" s="269"/>
      <c r="H528" s="269"/>
      <c r="I528" s="269"/>
      <c r="J528" s="269"/>
      <c r="K528" s="269"/>
      <c r="L528" s="269"/>
      <c r="M528" s="269"/>
      <c r="N528" s="431"/>
      <c r="O528" s="432"/>
      <c r="P528" s="97" t="s">
        <v>463</v>
      </c>
      <c r="Q528" s="39"/>
      <c r="R528" s="431"/>
      <c r="S528" s="432"/>
      <c r="T528" s="97" t="s">
        <v>463</v>
      </c>
      <c r="U528" s="39"/>
      <c r="V528" s="431"/>
      <c r="W528" s="432"/>
      <c r="X528" s="97" t="s">
        <v>463</v>
      </c>
      <c r="Y528" s="39"/>
      <c r="Z528" s="431"/>
      <c r="AA528" s="432"/>
      <c r="AB528" s="97" t="s">
        <v>463</v>
      </c>
      <c r="AC528" s="39"/>
      <c r="AD528" s="431"/>
      <c r="AE528" s="432"/>
      <c r="AF528" s="97" t="s">
        <v>463</v>
      </c>
      <c r="AG528" s="39"/>
      <c r="AH528" s="431"/>
      <c r="AI528" s="432"/>
      <c r="AJ528" s="97" t="s">
        <v>463</v>
      </c>
      <c r="AK528" s="40"/>
    </row>
    <row r="529" spans="5:48" ht="15" customHeight="1" x14ac:dyDescent="0.2">
      <c r="F529" s="280"/>
      <c r="G529" s="280"/>
      <c r="H529" s="280"/>
      <c r="I529" s="280"/>
      <c r="J529" s="280"/>
      <c r="K529" s="280"/>
      <c r="L529" s="280"/>
      <c r="M529" s="280"/>
      <c r="N529" s="429"/>
      <c r="O529" s="430"/>
      <c r="P529" s="51" t="s">
        <v>450</v>
      </c>
      <c r="Q529" s="51"/>
      <c r="R529" s="429"/>
      <c r="S529" s="430"/>
      <c r="T529" s="51" t="s">
        <v>450</v>
      </c>
      <c r="U529" s="51"/>
      <c r="V529" s="429"/>
      <c r="W529" s="430"/>
      <c r="X529" s="51" t="s">
        <v>450</v>
      </c>
      <c r="Y529" s="51"/>
      <c r="Z529" s="429"/>
      <c r="AA529" s="430"/>
      <c r="AB529" s="51" t="s">
        <v>450</v>
      </c>
      <c r="AC529" s="51"/>
      <c r="AD529" s="429"/>
      <c r="AE529" s="430"/>
      <c r="AF529" s="51" t="s">
        <v>450</v>
      </c>
      <c r="AG529" s="51"/>
      <c r="AH529" s="429"/>
      <c r="AI529" s="430"/>
      <c r="AJ529" s="51" t="s">
        <v>450</v>
      </c>
      <c r="AK529" s="52"/>
      <c r="AP529" s="9"/>
      <c r="AQ529" s="9"/>
      <c r="AR529" s="9"/>
      <c r="AS529" s="9"/>
      <c r="AT529" s="9"/>
      <c r="AU529" s="9"/>
      <c r="AV529" s="9"/>
    </row>
    <row r="530" spans="5:48" ht="15" customHeight="1" x14ac:dyDescent="0.2">
      <c r="F530" s="280"/>
      <c r="G530" s="280"/>
      <c r="H530" s="280"/>
      <c r="I530" s="280"/>
      <c r="J530" s="280"/>
      <c r="K530" s="280"/>
      <c r="L530" s="280"/>
      <c r="M530" s="280"/>
      <c r="N530" s="431"/>
      <c r="O530" s="432"/>
      <c r="P530" s="97" t="s">
        <v>463</v>
      </c>
      <c r="Q530" s="39"/>
      <c r="R530" s="431"/>
      <c r="S530" s="432"/>
      <c r="T530" s="97" t="s">
        <v>463</v>
      </c>
      <c r="U530" s="39"/>
      <c r="V530" s="431"/>
      <c r="W530" s="432"/>
      <c r="X530" s="97" t="s">
        <v>463</v>
      </c>
      <c r="Y530" s="39"/>
      <c r="Z530" s="431"/>
      <c r="AA530" s="432"/>
      <c r="AB530" s="97" t="s">
        <v>463</v>
      </c>
      <c r="AC530" s="39"/>
      <c r="AD530" s="431"/>
      <c r="AE530" s="432"/>
      <c r="AF530" s="97" t="s">
        <v>463</v>
      </c>
      <c r="AG530" s="39"/>
      <c r="AH530" s="431"/>
      <c r="AI530" s="432"/>
      <c r="AJ530" s="97" t="s">
        <v>463</v>
      </c>
      <c r="AK530" s="40"/>
      <c r="AP530" s="9"/>
      <c r="AQ530" s="9"/>
      <c r="AR530" s="9"/>
      <c r="AS530" s="9"/>
      <c r="AT530" s="9"/>
      <c r="AU530" s="9"/>
      <c r="AV530" s="9"/>
    </row>
    <row r="531" spans="5:48" ht="15" customHeight="1" x14ac:dyDescent="0.2">
      <c r="F531" s="270" t="s">
        <v>490</v>
      </c>
      <c r="G531" s="270"/>
      <c r="H531" s="270"/>
      <c r="I531" s="270"/>
      <c r="J531" s="270"/>
      <c r="K531" s="270"/>
      <c r="L531" s="270"/>
      <c r="M531" s="270"/>
      <c r="N531" s="433">
        <f>+IF((N513+N515+N517+N519+N521+N523+N525+N527+N529)=0,"",N513+N515+N517+N519+N521+N523+N525+N527+N529)</f>
        <v>1</v>
      </c>
      <c r="O531" s="434"/>
      <c r="P531" s="51" t="s">
        <v>450</v>
      </c>
      <c r="Q531" s="51"/>
      <c r="R531" s="433">
        <f>+IF((R513+R515+R517+R519+R521+R523+R525+R527+R529)=0,"",R513+R515+R517+R519+R521+R523+R525+R527+R529)</f>
        <v>1</v>
      </c>
      <c r="S531" s="434"/>
      <c r="T531" s="51" t="s">
        <v>450</v>
      </c>
      <c r="U531" s="51"/>
      <c r="V531" s="433">
        <f>+IF((V513+V515+V517+V519+V521+V523+V525+V527+V529)=0,"",V513+V515+V517+V519+V521+V523+V525+V527+V529)</f>
        <v>2</v>
      </c>
      <c r="W531" s="434"/>
      <c r="X531" s="51" t="s">
        <v>450</v>
      </c>
      <c r="Y531" s="51"/>
      <c r="Z531" s="433">
        <f>+IF((Z513+Z515+Z517+Z519+Z521+Z523+Z525+Z527+Z529)=0,"",Z513+Z515+Z517+Z519+Z521+Z523+Z525+Z527+Z529)</f>
        <v>2</v>
      </c>
      <c r="AA531" s="434"/>
      <c r="AB531" s="51" t="s">
        <v>450</v>
      </c>
      <c r="AC531" s="51"/>
      <c r="AD531" s="433">
        <f>+IF((AD513+AD515+AD517+AD519+AD521+AD523+AD525+AD527+AD529)=0,"",AD513+AD515+AD517+AD519+AD521+AD523+AD525+AD527+AD529)</f>
        <v>2</v>
      </c>
      <c r="AE531" s="434"/>
      <c r="AF531" s="51" t="s">
        <v>450</v>
      </c>
      <c r="AG531" s="51"/>
      <c r="AH531" s="433">
        <f>+IF((AH513+AH515+AH517+AH519+AH521+AH523+AH525+AH527+AH529)=0,"",AH513+AH515+AH517+AH519+AH521+AH523+AH525+AH527+AH529)</f>
        <v>2</v>
      </c>
      <c r="AI531" s="434"/>
      <c r="AJ531" s="51" t="s">
        <v>450</v>
      </c>
      <c r="AK531" s="52"/>
      <c r="AP531" s="9"/>
      <c r="AQ531" s="9"/>
      <c r="AR531" s="9"/>
      <c r="AS531" s="9"/>
      <c r="AT531" s="9"/>
      <c r="AU531" s="9"/>
      <c r="AV531" s="9"/>
    </row>
    <row r="532" spans="5:48" ht="15" customHeight="1" x14ac:dyDescent="0.2">
      <c r="F532" s="270"/>
      <c r="G532" s="270"/>
      <c r="H532" s="270"/>
      <c r="I532" s="270"/>
      <c r="J532" s="270"/>
      <c r="K532" s="270"/>
      <c r="L532" s="270"/>
      <c r="M532" s="270"/>
      <c r="N532" s="435">
        <f>+IF((N514+N516+N518+N520+N522+N524+N526+N528+N530)=0,"",N514+N516+N518+N520+N522+N524+N526+N528+N530)</f>
        <v>2</v>
      </c>
      <c r="O532" s="436"/>
      <c r="P532" s="154" t="s">
        <v>463</v>
      </c>
      <c r="Q532" s="155"/>
      <c r="R532" s="435">
        <f>+IF((R514+R516+R518+R520+R522+R524+R526+R528+R530)=0,"",R514+R516+R518+R520+R522+R524+R526+R528+R530)</f>
        <v>2</v>
      </c>
      <c r="S532" s="436"/>
      <c r="T532" s="154" t="s">
        <v>463</v>
      </c>
      <c r="U532" s="155"/>
      <c r="V532" s="435">
        <f>+IF((V514+V516+V518+V520+V522+V524+V526+V528+V530)=0,"",V514+V516+V518+V520+V522+V524+V526+V528+V530)</f>
        <v>1</v>
      </c>
      <c r="W532" s="436"/>
      <c r="X532" s="154" t="s">
        <v>463</v>
      </c>
      <c r="Y532" s="155"/>
      <c r="Z532" s="435">
        <f>+IF((Z514+Z516+Z518+Z520+Z522+Z524+Z526+Z528+Z530)=0,"",Z514+Z516+Z518+Z520+Z522+Z524+Z526+Z528+Z530)</f>
        <v>1</v>
      </c>
      <c r="AA532" s="436"/>
      <c r="AB532" s="154" t="s">
        <v>463</v>
      </c>
      <c r="AC532" s="155"/>
      <c r="AD532" s="435">
        <f>+IF((AD514+AD516+AD518+AD520+AD522+AD524+AD526+AD528+AD530)=0,"",AD514+AD516+AD518+AD520+AD522+AD524+AD526+AD528+AD530)</f>
        <v>1</v>
      </c>
      <c r="AE532" s="436"/>
      <c r="AF532" s="154" t="s">
        <v>463</v>
      </c>
      <c r="AG532" s="155"/>
      <c r="AH532" s="435">
        <f>+IF((AH514+AH516+AH518+AH520+AH522+AH524+AH526+AH528+AH530)=0,"",AH514+AH516+AH518+AH520+AH522+AH524+AH526+AH528+AH530)</f>
        <v>1</v>
      </c>
      <c r="AI532" s="436"/>
      <c r="AJ532" s="154" t="s">
        <v>463</v>
      </c>
      <c r="AK532" s="156"/>
      <c r="AP532" s="9"/>
      <c r="AQ532" s="9"/>
      <c r="AR532" s="9"/>
      <c r="AS532" s="9"/>
      <c r="AT532" s="9"/>
      <c r="AU532" s="9"/>
      <c r="AV532" s="9"/>
    </row>
    <row r="533" spans="5:48" ht="15" customHeight="1" x14ac:dyDescent="0.2">
      <c r="F533" s="1" t="s">
        <v>272</v>
      </c>
      <c r="G533" s="1" t="s">
        <v>241</v>
      </c>
      <c r="H533" s="1" t="s">
        <v>278</v>
      </c>
      <c r="I533" s="1" t="s">
        <v>768</v>
      </c>
      <c r="J533" s="1" t="s">
        <v>769</v>
      </c>
      <c r="K533" s="1" t="s">
        <v>273</v>
      </c>
      <c r="AP533" s="9"/>
      <c r="AQ533" s="9"/>
      <c r="AR533" s="9"/>
      <c r="AS533" s="9"/>
      <c r="AT533" s="9"/>
      <c r="AU533" s="9"/>
      <c r="AV533" s="9"/>
    </row>
    <row r="534" spans="5:48" s="9" customFormat="1" ht="15" customHeight="1" x14ac:dyDescent="0.2">
      <c r="G534" s="9" t="s">
        <v>214</v>
      </c>
      <c r="I534" s="9" t="s">
        <v>787</v>
      </c>
      <c r="J534" s="9" t="s">
        <v>408</v>
      </c>
      <c r="K534" s="9" t="s">
        <v>309</v>
      </c>
      <c r="L534" s="9" t="s">
        <v>310</v>
      </c>
      <c r="M534" s="99" t="s">
        <v>234</v>
      </c>
      <c r="N534" s="9" t="s">
        <v>276</v>
      </c>
      <c r="O534" s="9" t="s">
        <v>573</v>
      </c>
      <c r="P534" s="9" t="s">
        <v>574</v>
      </c>
      <c r="Q534" s="9" t="s">
        <v>296</v>
      </c>
      <c r="R534" s="9" t="s">
        <v>275</v>
      </c>
      <c r="S534" s="9" t="s">
        <v>274</v>
      </c>
      <c r="T534" s="9" t="s">
        <v>330</v>
      </c>
      <c r="U534" s="9" t="s">
        <v>716</v>
      </c>
      <c r="V534" s="9" t="s">
        <v>234</v>
      </c>
      <c r="W534" s="9" t="s">
        <v>787</v>
      </c>
      <c r="X534" s="9" t="s">
        <v>408</v>
      </c>
      <c r="Y534" s="9" t="s">
        <v>717</v>
      </c>
      <c r="Z534" s="9" t="s">
        <v>321</v>
      </c>
      <c r="AA534" s="9" t="s">
        <v>450</v>
      </c>
      <c r="AB534" s="9" t="s">
        <v>374</v>
      </c>
      <c r="AC534" s="9" t="s">
        <v>217</v>
      </c>
      <c r="AD534" s="9" t="s">
        <v>241</v>
      </c>
      <c r="AE534" s="9" t="s">
        <v>278</v>
      </c>
      <c r="AF534" s="9" t="s">
        <v>218</v>
      </c>
      <c r="AG534" s="9" t="s">
        <v>219</v>
      </c>
      <c r="AH534" s="9" t="s">
        <v>220</v>
      </c>
      <c r="AI534" s="9" t="s">
        <v>221</v>
      </c>
      <c r="AJ534" s="9" t="s">
        <v>221</v>
      </c>
      <c r="AK534" s="9" t="s">
        <v>616</v>
      </c>
      <c r="AL534" s="9" t="s">
        <v>296</v>
      </c>
    </row>
    <row r="535" spans="5:48" s="9" customFormat="1" ht="15" customHeight="1" x14ac:dyDescent="0.2">
      <c r="H535" s="9" t="s">
        <v>214</v>
      </c>
      <c r="I535" s="9" t="s">
        <v>330</v>
      </c>
      <c r="J535" s="9" t="s">
        <v>217</v>
      </c>
      <c r="K535" s="9" t="s">
        <v>788</v>
      </c>
      <c r="L535" s="9" t="s">
        <v>632</v>
      </c>
      <c r="M535" s="9" t="s">
        <v>219</v>
      </c>
      <c r="N535" s="9" t="s">
        <v>466</v>
      </c>
      <c r="O535" s="9" t="s">
        <v>467</v>
      </c>
      <c r="P535" s="9" t="s">
        <v>234</v>
      </c>
      <c r="Q535" s="9" t="s">
        <v>600</v>
      </c>
      <c r="R535" s="9" t="s">
        <v>627</v>
      </c>
      <c r="S535" s="9" t="s">
        <v>637</v>
      </c>
      <c r="T535" s="9" t="s">
        <v>448</v>
      </c>
      <c r="U535" s="9" t="s">
        <v>449</v>
      </c>
      <c r="V535" s="9" t="s">
        <v>217</v>
      </c>
      <c r="W535" s="9" t="s">
        <v>240</v>
      </c>
      <c r="X535" s="9" t="s">
        <v>577</v>
      </c>
      <c r="Y535" s="9" t="s">
        <v>219</v>
      </c>
      <c r="Z535" s="9" t="s">
        <v>220</v>
      </c>
      <c r="AA535" s="9" t="s">
        <v>221</v>
      </c>
      <c r="AB535" s="9" t="s">
        <v>222</v>
      </c>
      <c r="AC535" s="9" t="s">
        <v>620</v>
      </c>
      <c r="AD535" s="9" t="s">
        <v>714</v>
      </c>
      <c r="AE535" s="9" t="s">
        <v>616</v>
      </c>
      <c r="AF535" s="9" t="s">
        <v>296</v>
      </c>
      <c r="AG535" s="9" t="s">
        <v>625</v>
      </c>
      <c r="AH535" s="9" t="s">
        <v>630</v>
      </c>
      <c r="AI535" s="9" t="s">
        <v>639</v>
      </c>
      <c r="AJ535" s="9" t="s">
        <v>640</v>
      </c>
      <c r="AK535" s="9" t="s">
        <v>448</v>
      </c>
      <c r="AP535" s="1"/>
      <c r="AQ535" s="1"/>
      <c r="AR535" s="1"/>
      <c r="AS535" s="1"/>
      <c r="AT535" s="1"/>
      <c r="AU535" s="1"/>
      <c r="AV535" s="1"/>
    </row>
    <row r="536" spans="5:48" s="9" customFormat="1" ht="15" customHeight="1" x14ac:dyDescent="0.2">
      <c r="H536" s="9" t="s">
        <v>449</v>
      </c>
      <c r="I536" s="9" t="s">
        <v>574</v>
      </c>
      <c r="J536" s="9" t="s">
        <v>272</v>
      </c>
      <c r="L536" s="9" t="s">
        <v>273</v>
      </c>
      <c r="M536" s="9" t="s">
        <v>372</v>
      </c>
      <c r="N536" s="9" t="s">
        <v>468</v>
      </c>
      <c r="O536" s="9" t="s">
        <v>374</v>
      </c>
      <c r="P536" s="9" t="s">
        <v>221</v>
      </c>
      <c r="Q536" s="9" t="s">
        <v>218</v>
      </c>
      <c r="R536" s="9" t="s">
        <v>219</v>
      </c>
      <c r="S536" s="9" t="s">
        <v>220</v>
      </c>
      <c r="T536" s="9" t="s">
        <v>221</v>
      </c>
      <c r="U536" s="9" t="s">
        <v>222</v>
      </c>
      <c r="AP536" s="1"/>
      <c r="AQ536" s="1"/>
      <c r="AR536" s="1"/>
      <c r="AS536" s="1"/>
      <c r="AT536" s="1"/>
      <c r="AU536" s="1"/>
      <c r="AV536" s="1"/>
    </row>
    <row r="537" spans="5:48" s="9" customFormat="1" ht="15" customHeight="1" x14ac:dyDescent="0.2">
      <c r="G537" s="9" t="s">
        <v>615</v>
      </c>
      <c r="I537" s="9" t="s">
        <v>688</v>
      </c>
      <c r="J537" s="9" t="s">
        <v>689</v>
      </c>
      <c r="K537" s="9" t="s">
        <v>330</v>
      </c>
      <c r="L537" s="9" t="s">
        <v>716</v>
      </c>
      <c r="M537" s="9" t="s">
        <v>234</v>
      </c>
      <c r="N537" s="9" t="s">
        <v>248</v>
      </c>
      <c r="O537" s="9" t="s">
        <v>370</v>
      </c>
      <c r="P537" s="9" t="s">
        <v>450</v>
      </c>
      <c r="Q537" s="9" t="s">
        <v>374</v>
      </c>
      <c r="R537" s="9" t="s">
        <v>234</v>
      </c>
      <c r="S537" s="9" t="s">
        <v>276</v>
      </c>
      <c r="T537" s="9" t="s">
        <v>573</v>
      </c>
      <c r="U537" s="9" t="s">
        <v>574</v>
      </c>
      <c r="V537" s="9" t="s">
        <v>296</v>
      </c>
      <c r="W537" s="9" t="s">
        <v>615</v>
      </c>
      <c r="X537" s="9" t="s">
        <v>234</v>
      </c>
      <c r="Y537" s="99" t="s">
        <v>781</v>
      </c>
      <c r="AA537" s="9" t="s">
        <v>234</v>
      </c>
      <c r="AB537" s="9" t="s">
        <v>404</v>
      </c>
      <c r="AC537" s="9" t="s">
        <v>234</v>
      </c>
      <c r="AD537" s="9" t="s">
        <v>294</v>
      </c>
      <c r="AE537" s="9" t="s">
        <v>789</v>
      </c>
      <c r="AF537" s="9" t="s">
        <v>248</v>
      </c>
      <c r="AG537" s="9" t="s">
        <v>370</v>
      </c>
      <c r="AH537" s="9" t="s">
        <v>616</v>
      </c>
      <c r="AI537" s="9" t="s">
        <v>598</v>
      </c>
      <c r="AJ537" s="9" t="s">
        <v>576</v>
      </c>
      <c r="AK537" s="9" t="s">
        <v>219</v>
      </c>
      <c r="AP537" s="1"/>
      <c r="AQ537" s="1"/>
      <c r="AR537" s="1"/>
      <c r="AS537" s="1"/>
      <c r="AT537" s="1"/>
      <c r="AU537" s="1"/>
      <c r="AV537" s="1"/>
    </row>
    <row r="538" spans="5:48" s="9" customFormat="1" ht="15" customHeight="1" x14ac:dyDescent="0.2">
      <c r="H538" s="9" t="s">
        <v>450</v>
      </c>
      <c r="I538" s="9" t="s">
        <v>374</v>
      </c>
      <c r="J538" s="9" t="s">
        <v>573</v>
      </c>
      <c r="K538" s="9" t="s">
        <v>787</v>
      </c>
      <c r="L538" s="9" t="s">
        <v>408</v>
      </c>
      <c r="M538" s="9" t="s">
        <v>717</v>
      </c>
      <c r="N538" s="9" t="s">
        <v>321</v>
      </c>
      <c r="O538" s="9" t="s">
        <v>450</v>
      </c>
      <c r="P538" s="9" t="s">
        <v>374</v>
      </c>
      <c r="Q538" s="9" t="s">
        <v>217</v>
      </c>
      <c r="R538" s="9" t="s">
        <v>718</v>
      </c>
      <c r="S538" s="9" t="s">
        <v>632</v>
      </c>
      <c r="T538" s="9" t="s">
        <v>296</v>
      </c>
      <c r="U538" s="9" t="s">
        <v>790</v>
      </c>
      <c r="V538" s="9" t="s">
        <v>791</v>
      </c>
      <c r="W538" s="9" t="s">
        <v>719</v>
      </c>
      <c r="X538" s="9" t="s">
        <v>720</v>
      </c>
      <c r="Y538" s="9" t="s">
        <v>638</v>
      </c>
      <c r="Z538" s="9" t="s">
        <v>230</v>
      </c>
      <c r="AA538" s="9" t="s">
        <v>234</v>
      </c>
      <c r="AB538" s="9" t="s">
        <v>450</v>
      </c>
      <c r="AC538" s="9" t="s">
        <v>374</v>
      </c>
      <c r="AD538" s="9" t="s">
        <v>217</v>
      </c>
      <c r="AE538" s="9" t="s">
        <v>721</v>
      </c>
      <c r="AF538" s="9" t="s">
        <v>631</v>
      </c>
      <c r="AG538" s="9" t="s">
        <v>620</v>
      </c>
      <c r="AH538" s="9" t="s">
        <v>450</v>
      </c>
      <c r="AI538" s="9" t="s">
        <v>374</v>
      </c>
      <c r="AJ538" s="9" t="s">
        <v>221</v>
      </c>
      <c r="AK538" s="9" t="s">
        <v>218</v>
      </c>
      <c r="AP538" s="1"/>
      <c r="AQ538" s="1"/>
      <c r="AR538" s="1"/>
      <c r="AS538" s="1"/>
      <c r="AT538" s="1"/>
      <c r="AU538" s="1"/>
      <c r="AV538" s="1"/>
    </row>
    <row r="539" spans="5:48" s="9" customFormat="1" ht="15" customHeight="1" x14ac:dyDescent="0.2">
      <c r="H539" s="9" t="s">
        <v>219</v>
      </c>
      <c r="I539" s="9" t="s">
        <v>220</v>
      </c>
      <c r="J539" s="9" t="s">
        <v>221</v>
      </c>
      <c r="K539" s="9" t="s">
        <v>222</v>
      </c>
      <c r="AP539" s="1"/>
      <c r="AQ539" s="1"/>
      <c r="AR539" s="1"/>
      <c r="AS539" s="1"/>
      <c r="AT539" s="1"/>
      <c r="AU539" s="1"/>
      <c r="AV539" s="1"/>
    </row>
    <row r="540" spans="5:48" s="9" customFormat="1" ht="15" customHeight="1" x14ac:dyDescent="0.2">
      <c r="AP540" s="1"/>
      <c r="AQ540" s="1"/>
      <c r="AR540" s="1"/>
      <c r="AS540" s="1"/>
      <c r="AT540" s="1"/>
      <c r="AU540" s="1"/>
      <c r="AV540" s="1"/>
    </row>
    <row r="541" spans="5:48" s="166" customFormat="1" ht="15" customHeight="1" x14ac:dyDescent="0.2">
      <c r="E541" s="167" t="s">
        <v>193</v>
      </c>
      <c r="G541" s="172" t="s">
        <v>1254</v>
      </c>
    </row>
    <row r="542" spans="5:48" s="166" customFormat="1" ht="45" customHeight="1" x14ac:dyDescent="0.2">
      <c r="F542" s="276" t="s">
        <v>1229</v>
      </c>
      <c r="G542" s="277"/>
      <c r="H542" s="277"/>
      <c r="I542" s="278"/>
      <c r="J542" s="279" t="s">
        <v>1277</v>
      </c>
      <c r="K542" s="279"/>
      <c r="L542" s="279"/>
      <c r="M542" s="279"/>
      <c r="N542" s="279"/>
      <c r="O542" s="279"/>
      <c r="P542" s="279"/>
      <c r="Q542" s="279"/>
      <c r="R542" s="279"/>
      <c r="S542" s="279"/>
      <c r="T542" s="279"/>
      <c r="U542" s="279"/>
      <c r="V542" s="279"/>
      <c r="W542" s="279"/>
      <c r="X542" s="279"/>
      <c r="Y542" s="279"/>
      <c r="Z542" s="279"/>
      <c r="AA542" s="279"/>
      <c r="AB542" s="279"/>
      <c r="AC542" s="279"/>
      <c r="AD542" s="279"/>
      <c r="AE542" s="279"/>
      <c r="AF542" s="279"/>
      <c r="AG542" s="279"/>
      <c r="AH542" s="279"/>
      <c r="AI542" s="279"/>
      <c r="AJ542" s="279"/>
      <c r="AK542" s="279"/>
    </row>
    <row r="543" spans="5:48" s="166" customFormat="1" ht="15" customHeight="1" x14ac:dyDescent="0.2">
      <c r="F543" s="245" t="s">
        <v>1230</v>
      </c>
      <c r="G543" s="246"/>
      <c r="H543" s="246"/>
      <c r="I543" s="247"/>
      <c r="J543" s="263" t="s">
        <v>1231</v>
      </c>
      <c r="K543" s="264"/>
      <c r="L543" s="264"/>
      <c r="M543" s="264"/>
      <c r="N543" s="264"/>
      <c r="O543" s="264"/>
      <c r="P543" s="264"/>
      <c r="Q543" s="264"/>
      <c r="R543" s="264"/>
      <c r="S543" s="264"/>
      <c r="T543" s="264"/>
      <c r="U543" s="264"/>
      <c r="V543" s="265"/>
      <c r="W543" s="266" t="s">
        <v>1232</v>
      </c>
      <c r="X543" s="266"/>
      <c r="Y543" s="266"/>
      <c r="Z543" s="266"/>
      <c r="AA543" s="266"/>
      <c r="AB543" s="266"/>
      <c r="AC543" s="266"/>
      <c r="AD543" s="266"/>
      <c r="AE543" s="266"/>
      <c r="AF543" s="266"/>
      <c r="AG543" s="266"/>
      <c r="AH543" s="266"/>
      <c r="AI543" s="266"/>
      <c r="AJ543" s="266"/>
      <c r="AK543" s="266"/>
    </row>
    <row r="544" spans="5:48" s="166" customFormat="1" ht="30" customHeight="1" x14ac:dyDescent="0.2">
      <c r="F544" s="245" t="s">
        <v>1233</v>
      </c>
      <c r="G544" s="246"/>
      <c r="H544" s="246"/>
      <c r="I544" s="247"/>
      <c r="J544" s="248" t="s">
        <v>1275</v>
      </c>
      <c r="K544" s="249"/>
      <c r="L544" s="249"/>
      <c r="M544" s="249"/>
      <c r="N544" s="249"/>
      <c r="O544" s="249"/>
      <c r="P544" s="249"/>
      <c r="Q544" s="249"/>
      <c r="R544" s="249"/>
      <c r="S544" s="249"/>
      <c r="T544" s="249"/>
      <c r="U544" s="249"/>
      <c r="V544" s="250"/>
      <c r="W544" s="251" t="s">
        <v>1276</v>
      </c>
      <c r="X544" s="251"/>
      <c r="Y544" s="251"/>
      <c r="Z544" s="251"/>
      <c r="AA544" s="251"/>
      <c r="AB544" s="251"/>
      <c r="AC544" s="251"/>
      <c r="AD544" s="251"/>
      <c r="AE544" s="251"/>
      <c r="AF544" s="251"/>
      <c r="AG544" s="251"/>
      <c r="AH544" s="251"/>
      <c r="AI544" s="251"/>
      <c r="AJ544" s="251"/>
      <c r="AK544" s="251"/>
    </row>
    <row r="545" spans="5:37" s="166" customFormat="1" ht="30" customHeight="1" x14ac:dyDescent="0.2">
      <c r="F545" s="245" t="s">
        <v>1234</v>
      </c>
      <c r="G545" s="246"/>
      <c r="H545" s="246"/>
      <c r="I545" s="247"/>
      <c r="J545" s="248" t="s">
        <v>1275</v>
      </c>
      <c r="K545" s="249"/>
      <c r="L545" s="249"/>
      <c r="M545" s="249"/>
      <c r="N545" s="249"/>
      <c r="O545" s="249"/>
      <c r="P545" s="249"/>
      <c r="Q545" s="249"/>
      <c r="R545" s="249"/>
      <c r="S545" s="249"/>
      <c r="T545" s="249"/>
      <c r="U545" s="249"/>
      <c r="V545" s="250"/>
      <c r="W545" s="251" t="s">
        <v>1276</v>
      </c>
      <c r="X545" s="251"/>
      <c r="Y545" s="251"/>
      <c r="Z545" s="251"/>
      <c r="AA545" s="251"/>
      <c r="AB545" s="251"/>
      <c r="AC545" s="251"/>
      <c r="AD545" s="251"/>
      <c r="AE545" s="251"/>
      <c r="AF545" s="251"/>
      <c r="AG545" s="251"/>
      <c r="AH545" s="251"/>
      <c r="AI545" s="251"/>
      <c r="AJ545" s="251"/>
      <c r="AK545" s="251"/>
    </row>
    <row r="546" spans="5:37" s="166" customFormat="1" ht="30" customHeight="1" x14ac:dyDescent="0.2">
      <c r="F546" s="245" t="s">
        <v>1235</v>
      </c>
      <c r="G546" s="246"/>
      <c r="H546" s="246"/>
      <c r="I546" s="247"/>
      <c r="J546" s="248" t="s">
        <v>1275</v>
      </c>
      <c r="K546" s="249"/>
      <c r="L546" s="249"/>
      <c r="M546" s="249"/>
      <c r="N546" s="249"/>
      <c r="O546" s="249"/>
      <c r="P546" s="249"/>
      <c r="Q546" s="249"/>
      <c r="R546" s="249"/>
      <c r="S546" s="249"/>
      <c r="T546" s="249"/>
      <c r="U546" s="249"/>
      <c r="V546" s="250"/>
      <c r="W546" s="251" t="s">
        <v>1276</v>
      </c>
      <c r="X546" s="251"/>
      <c r="Y546" s="251"/>
      <c r="Z546" s="251"/>
      <c r="AA546" s="251"/>
      <c r="AB546" s="251"/>
      <c r="AC546" s="251"/>
      <c r="AD546" s="251"/>
      <c r="AE546" s="251"/>
      <c r="AF546" s="251"/>
      <c r="AG546" s="251"/>
      <c r="AH546" s="251"/>
      <c r="AI546" s="251"/>
      <c r="AJ546" s="251"/>
      <c r="AK546" s="251"/>
    </row>
    <row r="547" spans="5:37" s="166" customFormat="1" ht="30" customHeight="1" x14ac:dyDescent="0.2">
      <c r="F547" s="245" t="s">
        <v>1236</v>
      </c>
      <c r="G547" s="246"/>
      <c r="H547" s="246"/>
      <c r="I547" s="247"/>
      <c r="J547" s="248" t="s">
        <v>1275</v>
      </c>
      <c r="K547" s="249"/>
      <c r="L547" s="249"/>
      <c r="M547" s="249"/>
      <c r="N547" s="249"/>
      <c r="O547" s="249"/>
      <c r="P547" s="249"/>
      <c r="Q547" s="249"/>
      <c r="R547" s="249"/>
      <c r="S547" s="249"/>
      <c r="T547" s="249"/>
      <c r="U547" s="249"/>
      <c r="V547" s="250"/>
      <c r="W547" s="251" t="s">
        <v>1276</v>
      </c>
      <c r="X547" s="251"/>
      <c r="Y547" s="251"/>
      <c r="Z547" s="251"/>
      <c r="AA547" s="251"/>
      <c r="AB547" s="251"/>
      <c r="AC547" s="251"/>
      <c r="AD547" s="251"/>
      <c r="AE547" s="251"/>
      <c r="AF547" s="251"/>
      <c r="AG547" s="251"/>
      <c r="AH547" s="251"/>
      <c r="AI547" s="251"/>
      <c r="AJ547" s="251"/>
      <c r="AK547" s="251"/>
    </row>
    <row r="548" spans="5:37" s="166" customFormat="1" ht="30" customHeight="1" x14ac:dyDescent="0.2">
      <c r="F548" s="245" t="s">
        <v>1237</v>
      </c>
      <c r="G548" s="246"/>
      <c r="H548" s="246"/>
      <c r="I548" s="247"/>
      <c r="J548" s="248" t="s">
        <v>1275</v>
      </c>
      <c r="K548" s="249"/>
      <c r="L548" s="249"/>
      <c r="M548" s="249"/>
      <c r="N548" s="249"/>
      <c r="O548" s="249"/>
      <c r="P548" s="249"/>
      <c r="Q548" s="249"/>
      <c r="R548" s="249"/>
      <c r="S548" s="249"/>
      <c r="T548" s="249"/>
      <c r="U548" s="249"/>
      <c r="V548" s="250"/>
      <c r="W548" s="251" t="s">
        <v>1276</v>
      </c>
      <c r="X548" s="251"/>
      <c r="Y548" s="251"/>
      <c r="Z548" s="251"/>
      <c r="AA548" s="251"/>
      <c r="AB548" s="251"/>
      <c r="AC548" s="251"/>
      <c r="AD548" s="251"/>
      <c r="AE548" s="251"/>
      <c r="AF548" s="251"/>
      <c r="AG548" s="251"/>
      <c r="AH548" s="251"/>
      <c r="AI548" s="251"/>
      <c r="AJ548" s="251"/>
      <c r="AK548" s="251"/>
    </row>
    <row r="549" spans="5:37" s="166" customFormat="1" ht="15" customHeight="1" x14ac:dyDescent="0.2"/>
    <row r="551" spans="5:37" ht="15" customHeight="1" x14ac:dyDescent="0.2">
      <c r="E551" s="4" t="s">
        <v>753</v>
      </c>
      <c r="G551" s="1" t="s">
        <v>223</v>
      </c>
      <c r="H551" s="1" t="s">
        <v>224</v>
      </c>
      <c r="I551" s="1" t="s">
        <v>246</v>
      </c>
      <c r="J551" s="1" t="s">
        <v>247</v>
      </c>
      <c r="K551" s="1" t="s">
        <v>295</v>
      </c>
      <c r="L551" s="1" t="s">
        <v>234</v>
      </c>
      <c r="M551" s="1" t="s">
        <v>546</v>
      </c>
      <c r="N551" s="1" t="s">
        <v>648</v>
      </c>
      <c r="O551" s="1" t="s">
        <v>600</v>
      </c>
      <c r="P551" s="1" t="s">
        <v>325</v>
      </c>
      <c r="Q551" s="1" t="s">
        <v>537</v>
      </c>
      <c r="R551" s="1" t="s">
        <v>263</v>
      </c>
      <c r="S551" s="1" t="s">
        <v>530</v>
      </c>
      <c r="T551" s="1" t="s">
        <v>792</v>
      </c>
    </row>
    <row r="552" spans="5:37" ht="45" customHeight="1" x14ac:dyDescent="0.2">
      <c r="F552" s="281" t="s">
        <v>750</v>
      </c>
      <c r="G552" s="282"/>
      <c r="H552" s="282"/>
      <c r="I552" s="283"/>
      <c r="J552" s="284" t="s">
        <v>1064</v>
      </c>
      <c r="K552" s="284"/>
      <c r="L552" s="284"/>
      <c r="M552" s="284"/>
      <c r="N552" s="284"/>
      <c r="O552" s="284"/>
      <c r="P552" s="284"/>
      <c r="Q552" s="284"/>
      <c r="R552" s="284"/>
      <c r="S552" s="284"/>
      <c r="T552" s="284"/>
      <c r="U552" s="284"/>
      <c r="V552" s="284"/>
      <c r="W552" s="284"/>
      <c r="X552" s="284"/>
      <c r="Y552" s="284"/>
      <c r="Z552" s="284"/>
      <c r="AA552" s="284"/>
      <c r="AB552" s="284"/>
      <c r="AC552" s="284"/>
      <c r="AD552" s="284"/>
      <c r="AE552" s="284"/>
      <c r="AF552" s="284"/>
      <c r="AG552" s="284"/>
      <c r="AH552" s="284"/>
      <c r="AI552" s="284"/>
      <c r="AJ552" s="284"/>
      <c r="AK552" s="284"/>
    </row>
    <row r="553" spans="5:37" ht="15" customHeight="1" x14ac:dyDescent="0.2">
      <c r="F553" s="285" t="s">
        <v>747</v>
      </c>
      <c r="G553" s="286"/>
      <c r="H553" s="286"/>
      <c r="I553" s="287"/>
      <c r="J553" s="288" t="s">
        <v>748</v>
      </c>
      <c r="K553" s="289"/>
      <c r="L553" s="289"/>
      <c r="M553" s="289"/>
      <c r="N553" s="289"/>
      <c r="O553" s="289"/>
      <c r="P553" s="289"/>
      <c r="Q553" s="289"/>
      <c r="R553" s="289"/>
      <c r="S553" s="289"/>
      <c r="T553" s="289"/>
      <c r="U553" s="289"/>
      <c r="V553" s="290"/>
      <c r="W553" s="270" t="s">
        <v>749</v>
      </c>
      <c r="X553" s="270"/>
      <c r="Y553" s="270"/>
      <c r="Z553" s="270"/>
      <c r="AA553" s="270"/>
      <c r="AB553" s="270"/>
      <c r="AC553" s="270"/>
      <c r="AD553" s="270"/>
      <c r="AE553" s="270"/>
      <c r="AF553" s="270"/>
      <c r="AG553" s="270"/>
      <c r="AH553" s="270"/>
      <c r="AI553" s="270"/>
      <c r="AJ553" s="270"/>
      <c r="AK553" s="270"/>
    </row>
    <row r="554" spans="5:37" ht="30" customHeight="1" x14ac:dyDescent="0.2">
      <c r="F554" s="285" t="s">
        <v>742</v>
      </c>
      <c r="G554" s="286"/>
      <c r="H554" s="286"/>
      <c r="I554" s="287"/>
      <c r="J554" s="291" t="s">
        <v>1065</v>
      </c>
      <c r="K554" s="292"/>
      <c r="L554" s="292"/>
      <c r="M554" s="292"/>
      <c r="N554" s="292"/>
      <c r="O554" s="292"/>
      <c r="P554" s="292"/>
      <c r="Q554" s="292"/>
      <c r="R554" s="292"/>
      <c r="S554" s="292"/>
      <c r="T554" s="292"/>
      <c r="U554" s="292"/>
      <c r="V554" s="293"/>
      <c r="W554" s="428" t="s">
        <v>1108</v>
      </c>
      <c r="X554" s="428"/>
      <c r="Y554" s="428"/>
      <c r="Z554" s="428"/>
      <c r="AA554" s="428"/>
      <c r="AB554" s="428"/>
      <c r="AC554" s="428"/>
      <c r="AD554" s="428"/>
      <c r="AE554" s="428"/>
      <c r="AF554" s="428"/>
      <c r="AG554" s="428"/>
      <c r="AH554" s="428"/>
      <c r="AI554" s="428"/>
      <c r="AJ554" s="428"/>
      <c r="AK554" s="428"/>
    </row>
    <row r="555" spans="5:37" ht="30" customHeight="1" x14ac:dyDescent="0.2">
      <c r="F555" s="285" t="s">
        <v>743</v>
      </c>
      <c r="G555" s="286"/>
      <c r="H555" s="286"/>
      <c r="I555" s="287"/>
      <c r="J555" s="291" t="s">
        <v>1065</v>
      </c>
      <c r="K555" s="292"/>
      <c r="L555" s="292"/>
      <c r="M555" s="292"/>
      <c r="N555" s="292"/>
      <c r="O555" s="292"/>
      <c r="P555" s="292"/>
      <c r="Q555" s="292"/>
      <c r="R555" s="292"/>
      <c r="S555" s="292"/>
      <c r="T555" s="292"/>
      <c r="U555" s="292"/>
      <c r="V555" s="293"/>
      <c r="W555" s="421" t="s">
        <v>1109</v>
      </c>
      <c r="X555" s="421"/>
      <c r="Y555" s="421"/>
      <c r="Z555" s="421"/>
      <c r="AA555" s="421"/>
      <c r="AB555" s="421"/>
      <c r="AC555" s="421"/>
      <c r="AD555" s="421"/>
      <c r="AE555" s="421"/>
      <c r="AF555" s="421"/>
      <c r="AG555" s="421"/>
      <c r="AH555" s="421"/>
      <c r="AI555" s="421"/>
      <c r="AJ555" s="421"/>
      <c r="AK555" s="421"/>
    </row>
    <row r="556" spans="5:37" ht="30" customHeight="1" x14ac:dyDescent="0.2">
      <c r="F556" s="285" t="s">
        <v>744</v>
      </c>
      <c r="G556" s="286"/>
      <c r="H556" s="286"/>
      <c r="I556" s="287"/>
      <c r="J556" s="291" t="s">
        <v>1065</v>
      </c>
      <c r="K556" s="292"/>
      <c r="L556" s="292"/>
      <c r="M556" s="292"/>
      <c r="N556" s="292"/>
      <c r="O556" s="292"/>
      <c r="P556" s="292"/>
      <c r="Q556" s="292"/>
      <c r="R556" s="292"/>
      <c r="S556" s="292"/>
      <c r="T556" s="292"/>
      <c r="U556" s="292"/>
      <c r="V556" s="293"/>
      <c r="W556" s="421" t="s">
        <v>1110</v>
      </c>
      <c r="X556" s="421"/>
      <c r="Y556" s="421"/>
      <c r="Z556" s="421"/>
      <c r="AA556" s="421"/>
      <c r="AB556" s="421"/>
      <c r="AC556" s="421"/>
      <c r="AD556" s="421"/>
      <c r="AE556" s="421"/>
      <c r="AF556" s="421"/>
      <c r="AG556" s="421"/>
      <c r="AH556" s="421"/>
      <c r="AI556" s="421"/>
      <c r="AJ556" s="421"/>
      <c r="AK556" s="421"/>
    </row>
    <row r="557" spans="5:37" ht="30" customHeight="1" x14ac:dyDescent="0.2">
      <c r="F557" s="285" t="s">
        <v>745</v>
      </c>
      <c r="G557" s="286"/>
      <c r="H557" s="286"/>
      <c r="I557" s="287"/>
      <c r="J557" s="291" t="s">
        <v>1065</v>
      </c>
      <c r="K557" s="292"/>
      <c r="L557" s="292"/>
      <c r="M557" s="292"/>
      <c r="N557" s="292"/>
      <c r="O557" s="292"/>
      <c r="P557" s="292"/>
      <c r="Q557" s="292"/>
      <c r="R557" s="292"/>
      <c r="S557" s="292"/>
      <c r="T557" s="292"/>
      <c r="U557" s="292"/>
      <c r="V557" s="293"/>
      <c r="W557" s="421" t="s">
        <v>1111</v>
      </c>
      <c r="X557" s="421"/>
      <c r="Y557" s="421"/>
      <c r="Z557" s="421"/>
      <c r="AA557" s="421"/>
      <c r="AB557" s="421"/>
      <c r="AC557" s="421"/>
      <c r="AD557" s="421"/>
      <c r="AE557" s="421"/>
      <c r="AF557" s="421"/>
      <c r="AG557" s="421"/>
      <c r="AH557" s="421"/>
      <c r="AI557" s="421"/>
      <c r="AJ557" s="421"/>
      <c r="AK557" s="421"/>
    </row>
    <row r="558" spans="5:37" ht="30" customHeight="1" x14ac:dyDescent="0.2">
      <c r="F558" s="285" t="s">
        <v>746</v>
      </c>
      <c r="G558" s="286"/>
      <c r="H558" s="286"/>
      <c r="I558" s="287"/>
      <c r="J558" s="291" t="s">
        <v>1065</v>
      </c>
      <c r="K558" s="292"/>
      <c r="L558" s="292"/>
      <c r="M558" s="292"/>
      <c r="N558" s="292"/>
      <c r="O558" s="292"/>
      <c r="P558" s="292"/>
      <c r="Q558" s="292"/>
      <c r="R558" s="292"/>
      <c r="S558" s="292"/>
      <c r="T558" s="292"/>
      <c r="U558" s="292"/>
      <c r="V558" s="293"/>
      <c r="W558" s="421" t="s">
        <v>1112</v>
      </c>
      <c r="X558" s="421"/>
      <c r="Y558" s="421"/>
      <c r="Z558" s="421"/>
      <c r="AA558" s="421"/>
      <c r="AB558" s="421"/>
      <c r="AC558" s="421"/>
      <c r="AD558" s="421"/>
      <c r="AE558" s="421"/>
      <c r="AF558" s="421"/>
      <c r="AG558" s="421"/>
      <c r="AH558" s="421"/>
      <c r="AI558" s="421"/>
      <c r="AJ558" s="421"/>
      <c r="AK558" s="421"/>
    </row>
    <row r="561" spans="6:48" ht="15" customHeight="1" x14ac:dyDescent="0.2">
      <c r="F561" s="1" t="s">
        <v>765</v>
      </c>
      <c r="H561" s="1" t="s">
        <v>483</v>
      </c>
      <c r="I561" s="1" t="s">
        <v>484</v>
      </c>
      <c r="J561" s="1" t="s">
        <v>295</v>
      </c>
      <c r="K561" s="1" t="s">
        <v>245</v>
      </c>
      <c r="L561" s="1" t="s">
        <v>483</v>
      </c>
      <c r="M561" s="1" t="s">
        <v>485</v>
      </c>
      <c r="N561" s="1" t="s">
        <v>295</v>
      </c>
      <c r="O561" s="1" t="s">
        <v>374</v>
      </c>
    </row>
    <row r="562" spans="6:48" ht="15" customHeight="1" x14ac:dyDescent="0.2">
      <c r="F562" s="425" t="s">
        <v>486</v>
      </c>
      <c r="G562" s="426"/>
      <c r="H562" s="426"/>
      <c r="I562" s="426"/>
      <c r="J562" s="426"/>
      <c r="K562" s="426"/>
      <c r="L562" s="426"/>
      <c r="M562" s="427"/>
      <c r="N562" s="270" t="s">
        <v>793</v>
      </c>
      <c r="O562" s="270"/>
      <c r="P562" s="270"/>
      <c r="Q562" s="270"/>
      <c r="R562" s="270"/>
      <c r="S562" s="270"/>
      <c r="T562" s="270"/>
      <c r="U562" s="270"/>
      <c r="V562" s="270"/>
      <c r="W562" s="270"/>
      <c r="X562" s="270"/>
      <c r="Y562" s="270"/>
      <c r="Z562" s="270"/>
      <c r="AA562" s="270"/>
      <c r="AB562" s="270"/>
      <c r="AC562" s="270"/>
      <c r="AD562" s="270"/>
      <c r="AE562" s="270"/>
      <c r="AF562" s="270"/>
      <c r="AG562" s="285"/>
      <c r="AH562" s="281" t="s">
        <v>794</v>
      </c>
      <c r="AI562" s="282"/>
      <c r="AJ562" s="282"/>
      <c r="AK562" s="283"/>
    </row>
    <row r="563" spans="6:48" ht="15" customHeight="1" x14ac:dyDescent="0.2">
      <c r="F563" s="288"/>
      <c r="G563" s="289"/>
      <c r="H563" s="289"/>
      <c r="I563" s="289"/>
      <c r="J563" s="289"/>
      <c r="K563" s="289"/>
      <c r="L563" s="289"/>
      <c r="M563" s="290"/>
      <c r="N563" s="270" t="s">
        <v>708</v>
      </c>
      <c r="O563" s="270"/>
      <c r="P563" s="270"/>
      <c r="Q563" s="285"/>
      <c r="R563" s="270" t="s">
        <v>709</v>
      </c>
      <c r="S563" s="270"/>
      <c r="T563" s="270"/>
      <c r="U563" s="270"/>
      <c r="V563" s="287" t="s">
        <v>710</v>
      </c>
      <c r="W563" s="270"/>
      <c r="X563" s="270"/>
      <c r="Y563" s="285"/>
      <c r="Z563" s="270" t="s">
        <v>711</v>
      </c>
      <c r="AA563" s="270"/>
      <c r="AB563" s="270"/>
      <c r="AC563" s="270"/>
      <c r="AD563" s="287" t="s">
        <v>712</v>
      </c>
      <c r="AE563" s="270"/>
      <c r="AF563" s="270"/>
      <c r="AG563" s="285"/>
      <c r="AH563" s="422"/>
      <c r="AI563" s="423"/>
      <c r="AJ563" s="423"/>
      <c r="AK563" s="424"/>
    </row>
    <row r="564" spans="6:48" ht="30" customHeight="1" x14ac:dyDescent="0.2">
      <c r="F564" s="418" t="s">
        <v>491</v>
      </c>
      <c r="G564" s="419"/>
      <c r="H564" s="419"/>
      <c r="I564" s="419"/>
      <c r="J564" s="419"/>
      <c r="K564" s="419"/>
      <c r="L564" s="419"/>
      <c r="M564" s="420"/>
      <c r="N564" s="267"/>
      <c r="O564" s="268"/>
      <c r="P564" s="45" t="s">
        <v>430</v>
      </c>
      <c r="Q564" s="45"/>
      <c r="R564" s="267"/>
      <c r="S564" s="268"/>
      <c r="T564" s="45" t="s">
        <v>430</v>
      </c>
      <c r="U564" s="45"/>
      <c r="V564" s="267"/>
      <c r="W564" s="268"/>
      <c r="X564" s="45" t="s">
        <v>430</v>
      </c>
      <c r="Y564" s="45"/>
      <c r="Z564" s="267"/>
      <c r="AA564" s="268"/>
      <c r="AB564" s="45" t="s">
        <v>430</v>
      </c>
      <c r="AC564" s="45"/>
      <c r="AD564" s="267"/>
      <c r="AE564" s="268"/>
      <c r="AF564" s="45" t="s">
        <v>430</v>
      </c>
      <c r="AG564" s="45"/>
      <c r="AH564" s="267"/>
      <c r="AI564" s="268"/>
      <c r="AJ564" s="45" t="s">
        <v>430</v>
      </c>
      <c r="AK564" s="46"/>
    </row>
    <row r="565" spans="6:48" ht="30" customHeight="1" x14ac:dyDescent="0.2">
      <c r="F565" s="418" t="s">
        <v>492</v>
      </c>
      <c r="G565" s="419"/>
      <c r="H565" s="419"/>
      <c r="I565" s="419"/>
      <c r="J565" s="419"/>
      <c r="K565" s="419"/>
      <c r="L565" s="419"/>
      <c r="M565" s="420"/>
      <c r="N565" s="267"/>
      <c r="O565" s="268"/>
      <c r="P565" s="45" t="s">
        <v>430</v>
      </c>
      <c r="Q565" s="45"/>
      <c r="R565" s="267"/>
      <c r="S565" s="268"/>
      <c r="T565" s="45" t="s">
        <v>430</v>
      </c>
      <c r="U565" s="45"/>
      <c r="V565" s="267"/>
      <c r="W565" s="268"/>
      <c r="X565" s="45" t="s">
        <v>430</v>
      </c>
      <c r="Y565" s="45"/>
      <c r="Z565" s="267"/>
      <c r="AA565" s="268"/>
      <c r="AB565" s="45" t="s">
        <v>430</v>
      </c>
      <c r="AC565" s="45"/>
      <c r="AD565" s="267"/>
      <c r="AE565" s="268"/>
      <c r="AF565" s="45" t="s">
        <v>430</v>
      </c>
      <c r="AG565" s="45"/>
      <c r="AH565" s="267"/>
      <c r="AI565" s="268"/>
      <c r="AJ565" s="45" t="s">
        <v>430</v>
      </c>
      <c r="AK565" s="46"/>
    </row>
    <row r="566" spans="6:48" ht="30" customHeight="1" x14ac:dyDescent="0.2">
      <c r="F566" s="418" t="s">
        <v>493</v>
      </c>
      <c r="G566" s="419"/>
      <c r="H566" s="419"/>
      <c r="I566" s="419"/>
      <c r="J566" s="419"/>
      <c r="K566" s="419"/>
      <c r="L566" s="419"/>
      <c r="M566" s="420"/>
      <c r="N566" s="267"/>
      <c r="O566" s="268"/>
      <c r="P566" s="45" t="s">
        <v>430</v>
      </c>
      <c r="Q566" s="45"/>
      <c r="R566" s="267"/>
      <c r="S566" s="268"/>
      <c r="T566" s="45" t="s">
        <v>430</v>
      </c>
      <c r="U566" s="45"/>
      <c r="V566" s="267"/>
      <c r="W566" s="268"/>
      <c r="X566" s="45" t="s">
        <v>430</v>
      </c>
      <c r="Y566" s="45"/>
      <c r="Z566" s="267"/>
      <c r="AA566" s="268"/>
      <c r="AB566" s="45" t="s">
        <v>430</v>
      </c>
      <c r="AC566" s="45"/>
      <c r="AD566" s="267"/>
      <c r="AE566" s="268"/>
      <c r="AF566" s="45" t="s">
        <v>430</v>
      </c>
      <c r="AG566" s="45"/>
      <c r="AH566" s="267"/>
      <c r="AI566" s="268"/>
      <c r="AJ566" s="45" t="s">
        <v>430</v>
      </c>
      <c r="AK566" s="46"/>
    </row>
    <row r="567" spans="6:48" ht="30" customHeight="1" x14ac:dyDescent="0.2">
      <c r="F567" s="418" t="s">
        <v>494</v>
      </c>
      <c r="G567" s="419"/>
      <c r="H567" s="419"/>
      <c r="I567" s="419"/>
      <c r="J567" s="419"/>
      <c r="K567" s="419"/>
      <c r="L567" s="419"/>
      <c r="M567" s="420"/>
      <c r="N567" s="267"/>
      <c r="O567" s="268"/>
      <c r="P567" s="45" t="s">
        <v>430</v>
      </c>
      <c r="Q567" s="45"/>
      <c r="R567" s="267"/>
      <c r="S567" s="268"/>
      <c r="T567" s="45" t="s">
        <v>430</v>
      </c>
      <c r="U567" s="45"/>
      <c r="V567" s="267"/>
      <c r="W567" s="268"/>
      <c r="X567" s="45" t="s">
        <v>430</v>
      </c>
      <c r="Y567" s="45"/>
      <c r="Z567" s="267"/>
      <c r="AA567" s="268"/>
      <c r="AB567" s="45" t="s">
        <v>430</v>
      </c>
      <c r="AC567" s="45"/>
      <c r="AD567" s="267"/>
      <c r="AE567" s="268"/>
      <c r="AF567" s="45" t="s">
        <v>430</v>
      </c>
      <c r="AG567" s="45"/>
      <c r="AH567" s="267"/>
      <c r="AI567" s="268"/>
      <c r="AJ567" s="45" t="s">
        <v>430</v>
      </c>
      <c r="AK567" s="46"/>
    </row>
    <row r="568" spans="6:48" ht="30" customHeight="1" x14ac:dyDescent="0.2">
      <c r="F568" s="273" t="s">
        <v>495</v>
      </c>
      <c r="G568" s="274"/>
      <c r="H568" s="274"/>
      <c r="I568" s="274"/>
      <c r="J568" s="274"/>
      <c r="K568" s="274"/>
      <c r="L568" s="274"/>
      <c r="M568" s="275"/>
      <c r="N568" s="267"/>
      <c r="O568" s="268"/>
      <c r="P568" s="45" t="s">
        <v>430</v>
      </c>
      <c r="Q568" s="45"/>
      <c r="R568" s="267"/>
      <c r="S568" s="268"/>
      <c r="T568" s="45" t="s">
        <v>430</v>
      </c>
      <c r="U568" s="45"/>
      <c r="V568" s="267"/>
      <c r="W568" s="268"/>
      <c r="X568" s="45" t="s">
        <v>430</v>
      </c>
      <c r="Y568" s="45"/>
      <c r="Z568" s="267"/>
      <c r="AA568" s="268"/>
      <c r="AB568" s="45" t="s">
        <v>430</v>
      </c>
      <c r="AC568" s="45"/>
      <c r="AD568" s="267"/>
      <c r="AE568" s="268"/>
      <c r="AF568" s="45" t="s">
        <v>430</v>
      </c>
      <c r="AG568" s="45"/>
      <c r="AH568" s="267"/>
      <c r="AI568" s="268"/>
      <c r="AJ568" s="45" t="s">
        <v>430</v>
      </c>
      <c r="AK568" s="46"/>
    </row>
    <row r="569" spans="6:48" ht="30" customHeight="1" x14ac:dyDescent="0.2">
      <c r="F569" s="273" t="s">
        <v>795</v>
      </c>
      <c r="G569" s="274"/>
      <c r="H569" s="274"/>
      <c r="I569" s="274"/>
      <c r="J569" s="274"/>
      <c r="K569" s="274"/>
      <c r="L569" s="274"/>
      <c r="M569" s="275"/>
      <c r="N569" s="267"/>
      <c r="O569" s="268"/>
      <c r="P569" s="45" t="s">
        <v>430</v>
      </c>
      <c r="Q569" s="45"/>
      <c r="R569" s="267"/>
      <c r="S569" s="268"/>
      <c r="T569" s="45" t="s">
        <v>430</v>
      </c>
      <c r="U569" s="45"/>
      <c r="V569" s="267"/>
      <c r="W569" s="268"/>
      <c r="X569" s="45" t="s">
        <v>430</v>
      </c>
      <c r="Y569" s="45"/>
      <c r="Z569" s="267"/>
      <c r="AA569" s="268"/>
      <c r="AB569" s="45" t="s">
        <v>430</v>
      </c>
      <c r="AC569" s="45"/>
      <c r="AD569" s="267"/>
      <c r="AE569" s="268"/>
      <c r="AF569" s="45" t="s">
        <v>430</v>
      </c>
      <c r="AG569" s="45"/>
      <c r="AH569" s="267"/>
      <c r="AI569" s="268"/>
      <c r="AJ569" s="45" t="s">
        <v>430</v>
      </c>
      <c r="AK569" s="46"/>
    </row>
    <row r="570" spans="6:48" ht="30" customHeight="1" x14ac:dyDescent="0.2">
      <c r="F570" s="273" t="s">
        <v>497</v>
      </c>
      <c r="G570" s="274"/>
      <c r="H570" s="274"/>
      <c r="I570" s="274"/>
      <c r="J570" s="274"/>
      <c r="K570" s="274"/>
      <c r="L570" s="274"/>
      <c r="M570" s="275"/>
      <c r="N570" s="267"/>
      <c r="O570" s="268"/>
      <c r="P570" s="45" t="s">
        <v>430</v>
      </c>
      <c r="Q570" s="45"/>
      <c r="R570" s="267"/>
      <c r="S570" s="268"/>
      <c r="T570" s="45" t="s">
        <v>430</v>
      </c>
      <c r="U570" s="45"/>
      <c r="V570" s="267"/>
      <c r="W570" s="268"/>
      <c r="X570" s="45" t="s">
        <v>430</v>
      </c>
      <c r="Y570" s="45"/>
      <c r="Z570" s="267"/>
      <c r="AA570" s="268"/>
      <c r="AB570" s="45" t="s">
        <v>430</v>
      </c>
      <c r="AC570" s="45"/>
      <c r="AD570" s="267"/>
      <c r="AE570" s="268"/>
      <c r="AF570" s="45" t="s">
        <v>430</v>
      </c>
      <c r="AG570" s="45"/>
      <c r="AH570" s="267"/>
      <c r="AI570" s="268"/>
      <c r="AJ570" s="45" t="s">
        <v>430</v>
      </c>
      <c r="AK570" s="46"/>
      <c r="AP570" s="9"/>
      <c r="AQ570" s="9"/>
      <c r="AR570" s="9"/>
      <c r="AS570" s="9"/>
      <c r="AT570" s="9"/>
      <c r="AU570" s="9"/>
      <c r="AV570" s="9"/>
    </row>
    <row r="571" spans="6:48" ht="30" customHeight="1" x14ac:dyDescent="0.2">
      <c r="F571" s="269" t="s">
        <v>498</v>
      </c>
      <c r="G571" s="269"/>
      <c r="H571" s="269"/>
      <c r="I571" s="269"/>
      <c r="J571" s="269"/>
      <c r="K571" s="269"/>
      <c r="L571" s="269"/>
      <c r="M571" s="269"/>
      <c r="N571" s="267"/>
      <c r="O571" s="268"/>
      <c r="P571" s="45" t="s">
        <v>430</v>
      </c>
      <c r="Q571" s="45"/>
      <c r="R571" s="267"/>
      <c r="S571" s="268"/>
      <c r="T571" s="45" t="s">
        <v>430</v>
      </c>
      <c r="U571" s="45"/>
      <c r="V571" s="267"/>
      <c r="W571" s="268"/>
      <c r="X571" s="45" t="s">
        <v>430</v>
      </c>
      <c r="Y571" s="45"/>
      <c r="Z571" s="267"/>
      <c r="AA571" s="268"/>
      <c r="AB571" s="45" t="s">
        <v>430</v>
      </c>
      <c r="AC571" s="45"/>
      <c r="AD571" s="267"/>
      <c r="AE571" s="268"/>
      <c r="AF571" s="45" t="s">
        <v>430</v>
      </c>
      <c r="AG571" s="45"/>
      <c r="AH571" s="267"/>
      <c r="AI571" s="268"/>
      <c r="AJ571" s="45" t="s">
        <v>430</v>
      </c>
      <c r="AK571" s="46"/>
      <c r="AP571" s="9"/>
      <c r="AQ571" s="9"/>
      <c r="AR571" s="9"/>
      <c r="AS571" s="9"/>
      <c r="AT571" s="9"/>
      <c r="AU571" s="9"/>
      <c r="AV571" s="9"/>
    </row>
    <row r="572" spans="6:48" ht="30" customHeight="1" x14ac:dyDescent="0.2">
      <c r="F572" s="280"/>
      <c r="G572" s="280"/>
      <c r="H572" s="280"/>
      <c r="I572" s="280"/>
      <c r="J572" s="280"/>
      <c r="K572" s="280"/>
      <c r="L572" s="280"/>
      <c r="M572" s="280"/>
      <c r="N572" s="267"/>
      <c r="O572" s="268"/>
      <c r="P572" s="45" t="s">
        <v>430</v>
      </c>
      <c r="Q572" s="45"/>
      <c r="R572" s="267"/>
      <c r="S572" s="268"/>
      <c r="T572" s="45" t="s">
        <v>430</v>
      </c>
      <c r="U572" s="45"/>
      <c r="V572" s="267"/>
      <c r="W572" s="268"/>
      <c r="X572" s="45" t="s">
        <v>430</v>
      </c>
      <c r="Y572" s="45"/>
      <c r="Z572" s="267"/>
      <c r="AA572" s="268"/>
      <c r="AB572" s="45" t="s">
        <v>430</v>
      </c>
      <c r="AC572" s="45"/>
      <c r="AD572" s="267"/>
      <c r="AE572" s="268"/>
      <c r="AF572" s="45" t="s">
        <v>430</v>
      </c>
      <c r="AG572" s="45"/>
      <c r="AH572" s="267"/>
      <c r="AI572" s="268"/>
      <c r="AJ572" s="45" t="s">
        <v>430</v>
      </c>
      <c r="AK572" s="46"/>
      <c r="AP572" s="9"/>
      <c r="AQ572" s="9"/>
      <c r="AR572" s="9"/>
      <c r="AS572" s="9"/>
      <c r="AT572" s="9"/>
      <c r="AU572" s="9"/>
      <c r="AV572" s="9"/>
    </row>
    <row r="573" spans="6:48" ht="30" customHeight="1" x14ac:dyDescent="0.2">
      <c r="F573" s="270" t="s">
        <v>490</v>
      </c>
      <c r="G573" s="270"/>
      <c r="H573" s="270"/>
      <c r="I573" s="270"/>
      <c r="J573" s="270"/>
      <c r="K573" s="270"/>
      <c r="L573" s="270"/>
      <c r="M573" s="270"/>
      <c r="N573" s="271" t="str">
        <f>IF(SUM(N564:O572)=0,"",SUM(N564:O572))</f>
        <v/>
      </c>
      <c r="O573" s="272"/>
      <c r="P573" s="45" t="s">
        <v>430</v>
      </c>
      <c r="Q573" s="45"/>
      <c r="R573" s="271" t="str">
        <f>IF(SUM(R564:S572)=0,"",SUM(R564:S572))</f>
        <v/>
      </c>
      <c r="S573" s="272"/>
      <c r="T573" s="45" t="s">
        <v>430</v>
      </c>
      <c r="U573" s="45"/>
      <c r="V573" s="271" t="str">
        <f>IF(SUM(V564:W572)=0,"",SUM(V564:W572))</f>
        <v/>
      </c>
      <c r="W573" s="272"/>
      <c r="X573" s="45" t="s">
        <v>430</v>
      </c>
      <c r="Y573" s="45"/>
      <c r="Z573" s="271" t="str">
        <f>IF(SUM(Z564:AA572)=0,"",SUM(Z564:AA572))</f>
        <v/>
      </c>
      <c r="AA573" s="272"/>
      <c r="AB573" s="45" t="s">
        <v>430</v>
      </c>
      <c r="AC573" s="45"/>
      <c r="AD573" s="271" t="str">
        <f>IF(SUM(AD564:AE572)=0,"",SUM(AD564:AE572))</f>
        <v/>
      </c>
      <c r="AE573" s="272"/>
      <c r="AF573" s="45" t="s">
        <v>430</v>
      </c>
      <c r="AG573" s="45"/>
      <c r="AH573" s="271" t="str">
        <f>IF(SUM(AH564:AI572)=0,"",SUM(AH564:AI572))</f>
        <v/>
      </c>
      <c r="AI573" s="272"/>
      <c r="AJ573" s="45" t="s">
        <v>430</v>
      </c>
      <c r="AK573" s="46"/>
      <c r="AP573" s="9"/>
      <c r="AQ573" s="9"/>
      <c r="AR573" s="9"/>
      <c r="AS573" s="9"/>
      <c r="AT573" s="9"/>
      <c r="AU573" s="9"/>
      <c r="AV573" s="9"/>
    </row>
    <row r="574" spans="6:48" ht="15" customHeight="1" x14ac:dyDescent="0.2">
      <c r="F574" s="1" t="s">
        <v>272</v>
      </c>
      <c r="G574" s="1" t="s">
        <v>241</v>
      </c>
      <c r="H574" s="1" t="s">
        <v>278</v>
      </c>
      <c r="I574" s="1" t="s">
        <v>768</v>
      </c>
      <c r="J574" s="1" t="s">
        <v>769</v>
      </c>
      <c r="K574" s="1" t="s">
        <v>273</v>
      </c>
      <c r="AP574" s="9"/>
      <c r="AQ574" s="9"/>
      <c r="AR574" s="9"/>
      <c r="AS574" s="9"/>
      <c r="AT574" s="9"/>
      <c r="AU574" s="9"/>
      <c r="AV574" s="9"/>
    </row>
    <row r="575" spans="6:48" s="9" customFormat="1" ht="15" customHeight="1" x14ac:dyDescent="0.2">
      <c r="G575" s="9" t="s">
        <v>214</v>
      </c>
      <c r="I575" s="9" t="s">
        <v>445</v>
      </c>
      <c r="J575" s="9" t="s">
        <v>500</v>
      </c>
      <c r="K575" s="9" t="s">
        <v>230</v>
      </c>
      <c r="L575" s="9" t="s">
        <v>234</v>
      </c>
      <c r="M575" s="99" t="s">
        <v>270</v>
      </c>
      <c r="N575" s="9" t="s">
        <v>269</v>
      </c>
      <c r="O575" s="9" t="s">
        <v>574</v>
      </c>
      <c r="P575" s="9" t="s">
        <v>296</v>
      </c>
      <c r="Q575" s="9" t="s">
        <v>615</v>
      </c>
      <c r="R575" s="9" t="s">
        <v>234</v>
      </c>
      <c r="S575" s="99" t="s">
        <v>781</v>
      </c>
      <c r="U575" s="9" t="s">
        <v>234</v>
      </c>
      <c r="V575" s="9" t="s">
        <v>482</v>
      </c>
      <c r="W575" s="9" t="s">
        <v>234</v>
      </c>
      <c r="X575" s="9" t="s">
        <v>270</v>
      </c>
      <c r="Y575" s="9" t="s">
        <v>269</v>
      </c>
      <c r="Z575" s="9" t="s">
        <v>573</v>
      </c>
      <c r="AA575" s="9" t="s">
        <v>410</v>
      </c>
      <c r="AB575" s="9" t="s">
        <v>631</v>
      </c>
      <c r="AC575" s="9" t="s">
        <v>222</v>
      </c>
    </row>
    <row r="576" spans="6:48" s="9" customFormat="1" ht="15" customHeight="1" x14ac:dyDescent="0.2">
      <c r="G576" s="9" t="s">
        <v>615</v>
      </c>
      <c r="I576" s="9" t="s">
        <v>483</v>
      </c>
      <c r="J576" s="9" t="s">
        <v>484</v>
      </c>
      <c r="K576" s="9" t="s">
        <v>295</v>
      </c>
      <c r="L576" s="9" t="s">
        <v>245</v>
      </c>
      <c r="M576" s="9" t="s">
        <v>483</v>
      </c>
      <c r="N576" s="9" t="s">
        <v>485</v>
      </c>
      <c r="O576" s="9" t="s">
        <v>295</v>
      </c>
      <c r="P576" s="9" t="s">
        <v>519</v>
      </c>
      <c r="Q576" s="9" t="s">
        <v>263</v>
      </c>
      <c r="R576" s="9" t="s">
        <v>309</v>
      </c>
      <c r="S576" s="9" t="s">
        <v>310</v>
      </c>
      <c r="T576" s="9" t="s">
        <v>234</v>
      </c>
      <c r="U576" s="9" t="s">
        <v>276</v>
      </c>
      <c r="V576" s="9" t="s">
        <v>573</v>
      </c>
      <c r="W576" s="9" t="s">
        <v>574</v>
      </c>
      <c r="X576" s="9" t="s">
        <v>296</v>
      </c>
      <c r="Y576" s="9" t="s">
        <v>275</v>
      </c>
      <c r="Z576" s="9" t="s">
        <v>274</v>
      </c>
      <c r="AA576" s="9" t="s">
        <v>330</v>
      </c>
      <c r="AB576" s="9" t="s">
        <v>716</v>
      </c>
      <c r="AC576" s="9" t="s">
        <v>234</v>
      </c>
      <c r="AD576" s="9" t="s">
        <v>519</v>
      </c>
      <c r="AE576" s="9" t="s">
        <v>263</v>
      </c>
      <c r="AF576" s="9" t="s">
        <v>717</v>
      </c>
      <c r="AG576" s="9" t="s">
        <v>321</v>
      </c>
      <c r="AH576" s="9" t="s">
        <v>295</v>
      </c>
      <c r="AI576" s="9" t="s">
        <v>374</v>
      </c>
      <c r="AJ576" s="9" t="s">
        <v>217</v>
      </c>
      <c r="AK576" s="9" t="s">
        <v>241</v>
      </c>
      <c r="AP576" s="1"/>
      <c r="AQ576" s="1"/>
      <c r="AR576" s="1"/>
      <c r="AS576" s="1"/>
      <c r="AT576" s="1"/>
      <c r="AU576" s="1"/>
      <c r="AV576" s="1"/>
    </row>
    <row r="577" spans="5:48" s="9" customFormat="1" ht="15" customHeight="1" x14ac:dyDescent="0.2">
      <c r="H577" s="9" t="s">
        <v>278</v>
      </c>
      <c r="I577" s="9" t="s">
        <v>218</v>
      </c>
      <c r="J577" s="9" t="s">
        <v>219</v>
      </c>
      <c r="K577" s="9" t="s">
        <v>220</v>
      </c>
      <c r="L577" s="9" t="s">
        <v>221</v>
      </c>
      <c r="M577" s="9" t="s">
        <v>222</v>
      </c>
      <c r="AP577" s="1"/>
      <c r="AQ577" s="1"/>
      <c r="AR577" s="1"/>
      <c r="AS577" s="1"/>
      <c r="AT577" s="1"/>
      <c r="AU577" s="1"/>
      <c r="AV577" s="1"/>
    </row>
    <row r="578" spans="5:48" s="9" customFormat="1" ht="15" customHeight="1" x14ac:dyDescent="0.2">
      <c r="G578" s="9" t="s">
        <v>243</v>
      </c>
      <c r="I578" s="9" t="s">
        <v>688</v>
      </c>
      <c r="J578" s="9" t="s">
        <v>689</v>
      </c>
      <c r="K578" s="9" t="s">
        <v>330</v>
      </c>
      <c r="L578" s="9" t="s">
        <v>716</v>
      </c>
      <c r="M578" s="9" t="s">
        <v>234</v>
      </c>
      <c r="N578" s="9" t="s">
        <v>768</v>
      </c>
      <c r="O578" s="9" t="s">
        <v>473</v>
      </c>
      <c r="P578" s="9" t="s">
        <v>374</v>
      </c>
      <c r="Q578" s="9" t="s">
        <v>234</v>
      </c>
      <c r="R578" s="9" t="s">
        <v>276</v>
      </c>
      <c r="S578" s="9" t="s">
        <v>573</v>
      </c>
      <c r="T578" s="9" t="s">
        <v>574</v>
      </c>
      <c r="U578" s="9" t="s">
        <v>296</v>
      </c>
      <c r="V578" s="9" t="s">
        <v>615</v>
      </c>
      <c r="W578" s="9" t="s">
        <v>234</v>
      </c>
      <c r="X578" s="99" t="s">
        <v>781</v>
      </c>
      <c r="Z578" s="9" t="s">
        <v>234</v>
      </c>
      <c r="AA578" s="9" t="s">
        <v>482</v>
      </c>
      <c r="AB578" s="9" t="s">
        <v>234</v>
      </c>
      <c r="AC578" s="9" t="s">
        <v>294</v>
      </c>
      <c r="AD578" s="9" t="s">
        <v>789</v>
      </c>
      <c r="AE578" s="9" t="s">
        <v>445</v>
      </c>
      <c r="AF578" s="9" t="s">
        <v>500</v>
      </c>
      <c r="AG578" s="9" t="s">
        <v>230</v>
      </c>
      <c r="AH578" s="9" t="s">
        <v>217</v>
      </c>
      <c r="AI578" s="9" t="s">
        <v>370</v>
      </c>
      <c r="AJ578" s="9" t="s">
        <v>616</v>
      </c>
      <c r="AK578" s="9" t="s">
        <v>598</v>
      </c>
      <c r="AP578" s="1"/>
      <c r="AQ578" s="1"/>
      <c r="AR578" s="1"/>
      <c r="AS578" s="1"/>
      <c r="AT578" s="1"/>
      <c r="AU578" s="1"/>
      <c r="AV578" s="1"/>
    </row>
    <row r="579" spans="5:48" s="9" customFormat="1" ht="15" customHeight="1" x14ac:dyDescent="0.2">
      <c r="H579" s="9" t="s">
        <v>576</v>
      </c>
      <c r="I579" s="9" t="s">
        <v>219</v>
      </c>
      <c r="J579" s="9" t="s">
        <v>430</v>
      </c>
      <c r="K579" s="9" t="s">
        <v>554</v>
      </c>
      <c r="L579" s="9" t="s">
        <v>573</v>
      </c>
      <c r="M579" s="9" t="s">
        <v>519</v>
      </c>
      <c r="N579" s="9" t="s">
        <v>263</v>
      </c>
      <c r="O579" s="9" t="s">
        <v>430</v>
      </c>
      <c r="P579" s="9" t="s">
        <v>554</v>
      </c>
      <c r="Q579" s="9" t="s">
        <v>217</v>
      </c>
      <c r="R579" s="9" t="s">
        <v>718</v>
      </c>
      <c r="S579" s="9" t="s">
        <v>632</v>
      </c>
      <c r="T579" s="9" t="s">
        <v>296</v>
      </c>
      <c r="U579" s="9" t="s">
        <v>225</v>
      </c>
      <c r="V579" s="9" t="s">
        <v>226</v>
      </c>
      <c r="W579" s="9" t="s">
        <v>719</v>
      </c>
      <c r="X579" s="9" t="s">
        <v>720</v>
      </c>
      <c r="Y579" s="9" t="s">
        <v>638</v>
      </c>
      <c r="Z579" s="9" t="s">
        <v>295</v>
      </c>
      <c r="AA579" s="9" t="s">
        <v>230</v>
      </c>
      <c r="AB579" s="9" t="s">
        <v>234</v>
      </c>
      <c r="AC579" s="9" t="s">
        <v>430</v>
      </c>
      <c r="AD579" s="9" t="s">
        <v>554</v>
      </c>
      <c r="AE579" s="9" t="s">
        <v>217</v>
      </c>
      <c r="AF579" s="9" t="s">
        <v>721</v>
      </c>
      <c r="AG579" s="9" t="s">
        <v>631</v>
      </c>
      <c r="AH579" s="9" t="s">
        <v>620</v>
      </c>
      <c r="AI579" s="9" t="s">
        <v>430</v>
      </c>
      <c r="AJ579" s="9" t="s">
        <v>554</v>
      </c>
      <c r="AK579" s="9" t="s">
        <v>217</v>
      </c>
      <c r="AP579" s="1"/>
      <c r="AQ579" s="1"/>
      <c r="AR579" s="1"/>
      <c r="AS579" s="1"/>
      <c r="AT579" s="1"/>
      <c r="AU579" s="1"/>
      <c r="AV579" s="1"/>
    </row>
    <row r="580" spans="5:48" s="9" customFormat="1" ht="15" customHeight="1" x14ac:dyDescent="0.2">
      <c r="H580" s="9" t="s">
        <v>241</v>
      </c>
      <c r="I580" s="9" t="s">
        <v>278</v>
      </c>
      <c r="J580" s="9" t="s">
        <v>218</v>
      </c>
      <c r="K580" s="9" t="s">
        <v>219</v>
      </c>
      <c r="L580" s="9" t="s">
        <v>220</v>
      </c>
      <c r="M580" s="9" t="s">
        <v>221</v>
      </c>
      <c r="N580" s="9" t="s">
        <v>222</v>
      </c>
      <c r="AP580" s="1"/>
      <c r="AQ580" s="1"/>
      <c r="AR580" s="1"/>
      <c r="AS580" s="1"/>
      <c r="AT580" s="1"/>
      <c r="AU580" s="1"/>
      <c r="AV580" s="1"/>
    </row>
    <row r="582" spans="5:48" s="166" customFormat="1" ht="15" customHeight="1" x14ac:dyDescent="0.2">
      <c r="E582" s="167" t="s">
        <v>1255</v>
      </c>
      <c r="G582" s="172" t="s">
        <v>1256</v>
      </c>
    </row>
    <row r="583" spans="5:48" s="166" customFormat="1" ht="45" customHeight="1" x14ac:dyDescent="0.2">
      <c r="F583" s="276" t="s">
        <v>1229</v>
      </c>
      <c r="G583" s="277"/>
      <c r="H583" s="277"/>
      <c r="I583" s="278"/>
      <c r="J583" s="279" t="s">
        <v>1278</v>
      </c>
      <c r="K583" s="279"/>
      <c r="L583" s="279"/>
      <c r="M583" s="279"/>
      <c r="N583" s="279"/>
      <c r="O583" s="279"/>
      <c r="P583" s="279"/>
      <c r="Q583" s="279"/>
      <c r="R583" s="279"/>
      <c r="S583" s="279"/>
      <c r="T583" s="279"/>
      <c r="U583" s="279"/>
      <c r="V583" s="279"/>
      <c r="W583" s="279"/>
      <c r="X583" s="279"/>
      <c r="Y583" s="279"/>
      <c r="Z583" s="279"/>
      <c r="AA583" s="279"/>
      <c r="AB583" s="279"/>
      <c r="AC583" s="279"/>
      <c r="AD583" s="279"/>
      <c r="AE583" s="279"/>
      <c r="AF583" s="279"/>
      <c r="AG583" s="279"/>
      <c r="AH583" s="279"/>
      <c r="AI583" s="279"/>
      <c r="AJ583" s="279"/>
      <c r="AK583" s="279"/>
    </row>
    <row r="584" spans="5:48" s="166" customFormat="1" ht="15" customHeight="1" x14ac:dyDescent="0.2">
      <c r="F584" s="245" t="s">
        <v>1230</v>
      </c>
      <c r="G584" s="246"/>
      <c r="H584" s="246"/>
      <c r="I584" s="247"/>
      <c r="J584" s="263" t="s">
        <v>1231</v>
      </c>
      <c r="K584" s="264"/>
      <c r="L584" s="264"/>
      <c r="M584" s="264"/>
      <c r="N584" s="264"/>
      <c r="O584" s="264"/>
      <c r="P584" s="264"/>
      <c r="Q584" s="264"/>
      <c r="R584" s="264"/>
      <c r="S584" s="264"/>
      <c r="T584" s="264"/>
      <c r="U584" s="264"/>
      <c r="V584" s="265"/>
      <c r="W584" s="266" t="s">
        <v>1232</v>
      </c>
      <c r="X584" s="266"/>
      <c r="Y584" s="266"/>
      <c r="Z584" s="266"/>
      <c r="AA584" s="266"/>
      <c r="AB584" s="266"/>
      <c r="AC584" s="266"/>
      <c r="AD584" s="266"/>
      <c r="AE584" s="266"/>
      <c r="AF584" s="266"/>
      <c r="AG584" s="266"/>
      <c r="AH584" s="266"/>
      <c r="AI584" s="266"/>
      <c r="AJ584" s="266"/>
      <c r="AK584" s="266"/>
    </row>
    <row r="585" spans="5:48" s="166" customFormat="1" ht="30" customHeight="1" x14ac:dyDescent="0.2">
      <c r="F585" s="245" t="s">
        <v>1233</v>
      </c>
      <c r="G585" s="246"/>
      <c r="H585" s="246"/>
      <c r="I585" s="247"/>
      <c r="J585" s="248" t="s">
        <v>1279</v>
      </c>
      <c r="K585" s="249"/>
      <c r="L585" s="249"/>
      <c r="M585" s="249"/>
      <c r="N585" s="249"/>
      <c r="O585" s="249"/>
      <c r="P585" s="249"/>
      <c r="Q585" s="249"/>
      <c r="R585" s="249"/>
      <c r="S585" s="249"/>
      <c r="T585" s="249"/>
      <c r="U585" s="249"/>
      <c r="V585" s="250"/>
      <c r="W585" s="251" t="s">
        <v>1280</v>
      </c>
      <c r="X585" s="251"/>
      <c r="Y585" s="251"/>
      <c r="Z585" s="251"/>
      <c r="AA585" s="251"/>
      <c r="AB585" s="251"/>
      <c r="AC585" s="251"/>
      <c r="AD585" s="251"/>
      <c r="AE585" s="251"/>
      <c r="AF585" s="251"/>
      <c r="AG585" s="251"/>
      <c r="AH585" s="251"/>
      <c r="AI585" s="251"/>
      <c r="AJ585" s="251"/>
      <c r="AK585" s="251"/>
    </row>
    <row r="586" spans="5:48" s="166" customFormat="1" ht="30" customHeight="1" x14ac:dyDescent="0.2">
      <c r="F586" s="245" t="s">
        <v>1234</v>
      </c>
      <c r="G586" s="246"/>
      <c r="H586" s="246"/>
      <c r="I586" s="247"/>
      <c r="J586" s="248"/>
      <c r="K586" s="249"/>
      <c r="L586" s="249"/>
      <c r="M586" s="249"/>
      <c r="N586" s="249"/>
      <c r="O586" s="249"/>
      <c r="P586" s="249"/>
      <c r="Q586" s="249"/>
      <c r="R586" s="249"/>
      <c r="S586" s="249"/>
      <c r="T586" s="249"/>
      <c r="U586" s="249"/>
      <c r="V586" s="250"/>
      <c r="W586" s="251"/>
      <c r="X586" s="251"/>
      <c r="Y586" s="251"/>
      <c r="Z586" s="251"/>
      <c r="AA586" s="251"/>
      <c r="AB586" s="251"/>
      <c r="AC586" s="251"/>
      <c r="AD586" s="251"/>
      <c r="AE586" s="251"/>
      <c r="AF586" s="251"/>
      <c r="AG586" s="251"/>
      <c r="AH586" s="251"/>
      <c r="AI586" s="251"/>
      <c r="AJ586" s="251"/>
      <c r="AK586" s="251"/>
    </row>
    <row r="587" spans="5:48" s="166" customFormat="1" ht="30" customHeight="1" x14ac:dyDescent="0.2">
      <c r="F587" s="245" t="s">
        <v>1235</v>
      </c>
      <c r="G587" s="246"/>
      <c r="H587" s="246"/>
      <c r="I587" s="247"/>
      <c r="J587" s="248"/>
      <c r="K587" s="249"/>
      <c r="L587" s="249"/>
      <c r="M587" s="249"/>
      <c r="N587" s="249"/>
      <c r="O587" s="249"/>
      <c r="P587" s="249"/>
      <c r="Q587" s="249"/>
      <c r="R587" s="249"/>
      <c r="S587" s="249"/>
      <c r="T587" s="249"/>
      <c r="U587" s="249"/>
      <c r="V587" s="250"/>
      <c r="W587" s="251"/>
      <c r="X587" s="251"/>
      <c r="Y587" s="251"/>
      <c r="Z587" s="251"/>
      <c r="AA587" s="251"/>
      <c r="AB587" s="251"/>
      <c r="AC587" s="251"/>
      <c r="AD587" s="251"/>
      <c r="AE587" s="251"/>
      <c r="AF587" s="251"/>
      <c r="AG587" s="251"/>
      <c r="AH587" s="251"/>
      <c r="AI587" s="251"/>
      <c r="AJ587" s="251"/>
      <c r="AK587" s="251"/>
    </row>
    <row r="588" spans="5:48" s="166" customFormat="1" ht="30" customHeight="1" x14ac:dyDescent="0.2">
      <c r="F588" s="245" t="s">
        <v>1236</v>
      </c>
      <c r="G588" s="246"/>
      <c r="H588" s="246"/>
      <c r="I588" s="247"/>
      <c r="J588" s="248"/>
      <c r="K588" s="249"/>
      <c r="L588" s="249"/>
      <c r="M588" s="249"/>
      <c r="N588" s="249"/>
      <c r="O588" s="249"/>
      <c r="P588" s="249"/>
      <c r="Q588" s="249"/>
      <c r="R588" s="249"/>
      <c r="S588" s="249"/>
      <c r="T588" s="249"/>
      <c r="U588" s="249"/>
      <c r="V588" s="250"/>
      <c r="W588" s="251"/>
      <c r="X588" s="251"/>
      <c r="Y588" s="251"/>
      <c r="Z588" s="251"/>
      <c r="AA588" s="251"/>
      <c r="AB588" s="251"/>
      <c r="AC588" s="251"/>
      <c r="AD588" s="251"/>
      <c r="AE588" s="251"/>
      <c r="AF588" s="251"/>
      <c r="AG588" s="251"/>
      <c r="AH588" s="251"/>
      <c r="AI588" s="251"/>
      <c r="AJ588" s="251"/>
      <c r="AK588" s="251"/>
    </row>
    <row r="589" spans="5:48" s="166" customFormat="1" ht="30" customHeight="1" x14ac:dyDescent="0.2">
      <c r="F589" s="245" t="s">
        <v>1237</v>
      </c>
      <c r="G589" s="246"/>
      <c r="H589" s="246"/>
      <c r="I589" s="247"/>
      <c r="J589" s="248" t="s">
        <v>1279</v>
      </c>
      <c r="K589" s="249"/>
      <c r="L589" s="249"/>
      <c r="M589" s="249"/>
      <c r="N589" s="249"/>
      <c r="O589" s="249"/>
      <c r="P589" s="249"/>
      <c r="Q589" s="249"/>
      <c r="R589" s="249"/>
      <c r="S589" s="249"/>
      <c r="T589" s="249"/>
      <c r="U589" s="249"/>
      <c r="V589" s="250"/>
      <c r="W589" s="251"/>
      <c r="X589" s="251"/>
      <c r="Y589" s="251"/>
      <c r="Z589" s="251"/>
      <c r="AA589" s="251"/>
      <c r="AB589" s="251"/>
      <c r="AC589" s="251"/>
      <c r="AD589" s="251"/>
      <c r="AE589" s="251"/>
      <c r="AF589" s="251"/>
      <c r="AG589" s="251"/>
      <c r="AH589" s="251"/>
      <c r="AI589" s="251"/>
      <c r="AJ589" s="251"/>
      <c r="AK589" s="251"/>
    </row>
    <row r="590" spans="5:48" s="166" customFormat="1" ht="15" customHeight="1" x14ac:dyDescent="0.2"/>
    <row r="591" spans="5:48" ht="15" customHeight="1" x14ac:dyDescent="0.2">
      <c r="E591" s="4" t="s">
        <v>763</v>
      </c>
      <c r="G591" s="1" t="s">
        <v>305</v>
      </c>
      <c r="H591" s="1" t="s">
        <v>234</v>
      </c>
      <c r="I591" s="1" t="s">
        <v>306</v>
      </c>
      <c r="J591" s="1" t="s">
        <v>234</v>
      </c>
      <c r="K591" s="1" t="s">
        <v>326</v>
      </c>
      <c r="L591" s="1" t="s">
        <v>224</v>
      </c>
      <c r="M591" s="1" t="s">
        <v>234</v>
      </c>
      <c r="N591" s="1" t="s">
        <v>343</v>
      </c>
      <c r="O591" s="1" t="s">
        <v>293</v>
      </c>
      <c r="P591" s="1" t="s">
        <v>402</v>
      </c>
    </row>
    <row r="592" spans="5:48" ht="45" customHeight="1" x14ac:dyDescent="0.2">
      <c r="F592" s="281" t="s">
        <v>750</v>
      </c>
      <c r="G592" s="282"/>
      <c r="H592" s="282"/>
      <c r="I592" s="283"/>
      <c r="J592" s="284" t="s">
        <v>1066</v>
      </c>
      <c r="K592" s="284"/>
      <c r="L592" s="284"/>
      <c r="M592" s="284"/>
      <c r="N592" s="284"/>
      <c r="O592" s="284"/>
      <c r="P592" s="284"/>
      <c r="Q592" s="284"/>
      <c r="R592" s="284"/>
      <c r="S592" s="284"/>
      <c r="T592" s="284"/>
      <c r="U592" s="284"/>
      <c r="V592" s="284"/>
      <c r="W592" s="284"/>
      <c r="X592" s="284"/>
      <c r="Y592" s="284"/>
      <c r="Z592" s="284"/>
      <c r="AA592" s="284"/>
      <c r="AB592" s="284"/>
      <c r="AC592" s="284"/>
      <c r="AD592" s="284"/>
      <c r="AE592" s="284"/>
      <c r="AF592" s="284"/>
      <c r="AG592" s="284"/>
      <c r="AH592" s="284"/>
      <c r="AI592" s="284"/>
      <c r="AJ592" s="284"/>
      <c r="AK592" s="284"/>
    </row>
    <row r="593" spans="2:48" ht="15" customHeight="1" x14ac:dyDescent="0.2">
      <c r="F593" s="285" t="s">
        <v>747</v>
      </c>
      <c r="G593" s="286"/>
      <c r="H593" s="286"/>
      <c r="I593" s="287"/>
      <c r="J593" s="288" t="s">
        <v>748</v>
      </c>
      <c r="K593" s="289"/>
      <c r="L593" s="289"/>
      <c r="M593" s="289"/>
      <c r="N593" s="289"/>
      <c r="O593" s="289"/>
      <c r="P593" s="289"/>
      <c r="Q593" s="289"/>
      <c r="R593" s="289"/>
      <c r="S593" s="289"/>
      <c r="T593" s="289"/>
      <c r="U593" s="289"/>
      <c r="V593" s="290"/>
      <c r="W593" s="270" t="s">
        <v>749</v>
      </c>
      <c r="X593" s="270"/>
      <c r="Y593" s="270"/>
      <c r="Z593" s="270"/>
      <c r="AA593" s="270"/>
      <c r="AB593" s="270"/>
      <c r="AC593" s="270"/>
      <c r="AD593" s="270"/>
      <c r="AE593" s="270"/>
      <c r="AF593" s="270"/>
      <c r="AG593" s="270"/>
      <c r="AH593" s="270"/>
      <c r="AI593" s="270"/>
      <c r="AJ593" s="270"/>
      <c r="AK593" s="270"/>
    </row>
    <row r="594" spans="2:48" ht="30" customHeight="1" x14ac:dyDescent="0.2">
      <c r="F594" s="285" t="s">
        <v>742</v>
      </c>
      <c r="G594" s="286"/>
      <c r="H594" s="286"/>
      <c r="I594" s="287"/>
      <c r="J594" s="291" t="s">
        <v>1067</v>
      </c>
      <c r="K594" s="292"/>
      <c r="L594" s="292"/>
      <c r="M594" s="292"/>
      <c r="N594" s="292"/>
      <c r="O594" s="292"/>
      <c r="P594" s="292"/>
      <c r="Q594" s="292"/>
      <c r="R594" s="292"/>
      <c r="S594" s="292"/>
      <c r="T594" s="292"/>
      <c r="U594" s="292"/>
      <c r="V594" s="293"/>
      <c r="W594" s="294" t="s">
        <v>1122</v>
      </c>
      <c r="X594" s="294"/>
      <c r="Y594" s="294"/>
      <c r="Z594" s="294"/>
      <c r="AA594" s="294"/>
      <c r="AB594" s="294"/>
      <c r="AC594" s="294"/>
      <c r="AD594" s="294"/>
      <c r="AE594" s="294"/>
      <c r="AF594" s="294"/>
      <c r="AG594" s="294"/>
      <c r="AH594" s="294"/>
      <c r="AI594" s="294"/>
      <c r="AJ594" s="294"/>
      <c r="AK594" s="294"/>
    </row>
    <row r="595" spans="2:48" ht="30" customHeight="1" x14ac:dyDescent="0.2">
      <c r="F595" s="285" t="s">
        <v>743</v>
      </c>
      <c r="G595" s="286"/>
      <c r="H595" s="286"/>
      <c r="I595" s="287"/>
      <c r="J595" s="291" t="s">
        <v>1067</v>
      </c>
      <c r="K595" s="292"/>
      <c r="L595" s="292"/>
      <c r="M595" s="292"/>
      <c r="N595" s="292"/>
      <c r="O595" s="292"/>
      <c r="P595" s="292"/>
      <c r="Q595" s="292"/>
      <c r="R595" s="292"/>
      <c r="S595" s="292"/>
      <c r="T595" s="292"/>
      <c r="U595" s="292"/>
      <c r="V595" s="293"/>
      <c r="W595" s="294" t="s">
        <v>1122</v>
      </c>
      <c r="X595" s="294"/>
      <c r="Y595" s="294"/>
      <c r="Z595" s="294"/>
      <c r="AA595" s="294"/>
      <c r="AB595" s="294"/>
      <c r="AC595" s="294"/>
      <c r="AD595" s="294"/>
      <c r="AE595" s="294"/>
      <c r="AF595" s="294"/>
      <c r="AG595" s="294"/>
      <c r="AH595" s="294"/>
      <c r="AI595" s="294"/>
      <c r="AJ595" s="294"/>
      <c r="AK595" s="294"/>
    </row>
    <row r="596" spans="2:48" ht="30" customHeight="1" x14ac:dyDescent="0.2">
      <c r="F596" s="285" t="s">
        <v>744</v>
      </c>
      <c r="G596" s="286"/>
      <c r="H596" s="286"/>
      <c r="I596" s="287"/>
      <c r="J596" s="291" t="s">
        <v>1067</v>
      </c>
      <c r="K596" s="292"/>
      <c r="L596" s="292"/>
      <c r="M596" s="292"/>
      <c r="N596" s="292"/>
      <c r="O596" s="292"/>
      <c r="P596" s="292"/>
      <c r="Q596" s="292"/>
      <c r="R596" s="292"/>
      <c r="S596" s="292"/>
      <c r="T596" s="292"/>
      <c r="U596" s="292"/>
      <c r="V596" s="293"/>
      <c r="W596" s="294" t="s">
        <v>1122</v>
      </c>
      <c r="X596" s="294"/>
      <c r="Y596" s="294"/>
      <c r="Z596" s="294"/>
      <c r="AA596" s="294"/>
      <c r="AB596" s="294"/>
      <c r="AC596" s="294"/>
      <c r="AD596" s="294"/>
      <c r="AE596" s="294"/>
      <c r="AF596" s="294"/>
      <c r="AG596" s="294"/>
      <c r="AH596" s="294"/>
      <c r="AI596" s="294"/>
      <c r="AJ596" s="294"/>
      <c r="AK596" s="294"/>
    </row>
    <row r="597" spans="2:48" ht="30" customHeight="1" x14ac:dyDescent="0.2">
      <c r="F597" s="285" t="s">
        <v>745</v>
      </c>
      <c r="G597" s="286"/>
      <c r="H597" s="286"/>
      <c r="I597" s="287"/>
      <c r="J597" s="291" t="s">
        <v>1067</v>
      </c>
      <c r="K597" s="292"/>
      <c r="L597" s="292"/>
      <c r="M597" s="292"/>
      <c r="N597" s="292"/>
      <c r="O597" s="292"/>
      <c r="P597" s="292"/>
      <c r="Q597" s="292"/>
      <c r="R597" s="292"/>
      <c r="S597" s="292"/>
      <c r="T597" s="292"/>
      <c r="U597" s="292"/>
      <c r="V597" s="293"/>
      <c r="W597" s="294" t="s">
        <v>1122</v>
      </c>
      <c r="X597" s="294"/>
      <c r="Y597" s="294"/>
      <c r="Z597" s="294"/>
      <c r="AA597" s="294"/>
      <c r="AB597" s="294"/>
      <c r="AC597" s="294"/>
      <c r="AD597" s="294"/>
      <c r="AE597" s="294"/>
      <c r="AF597" s="294"/>
      <c r="AG597" s="294"/>
      <c r="AH597" s="294"/>
      <c r="AI597" s="294"/>
      <c r="AJ597" s="294"/>
      <c r="AK597" s="294"/>
    </row>
    <row r="598" spans="2:48" ht="30" customHeight="1" x14ac:dyDescent="0.2">
      <c r="F598" s="285" t="s">
        <v>746</v>
      </c>
      <c r="G598" s="286"/>
      <c r="H598" s="286"/>
      <c r="I598" s="287"/>
      <c r="J598" s="291" t="s">
        <v>1067</v>
      </c>
      <c r="K598" s="292"/>
      <c r="L598" s="292"/>
      <c r="M598" s="292"/>
      <c r="N598" s="292"/>
      <c r="O598" s="292"/>
      <c r="P598" s="292"/>
      <c r="Q598" s="292"/>
      <c r="R598" s="292"/>
      <c r="S598" s="292"/>
      <c r="T598" s="292"/>
      <c r="U598" s="292"/>
      <c r="V598" s="293"/>
      <c r="W598" s="294" t="s">
        <v>1122</v>
      </c>
      <c r="X598" s="294"/>
      <c r="Y598" s="294"/>
      <c r="Z598" s="294"/>
      <c r="AA598" s="294"/>
      <c r="AB598" s="294"/>
      <c r="AC598" s="294"/>
      <c r="AD598" s="294"/>
      <c r="AE598" s="294"/>
      <c r="AF598" s="294"/>
      <c r="AG598" s="294"/>
      <c r="AH598" s="294"/>
      <c r="AI598" s="294"/>
      <c r="AJ598" s="294"/>
      <c r="AK598" s="294"/>
    </row>
    <row r="601" spans="2:48" ht="15" customHeight="1" x14ac:dyDescent="0.2">
      <c r="B601" s="1" t="s">
        <v>580</v>
      </c>
      <c r="D601" s="1" t="s">
        <v>307</v>
      </c>
      <c r="E601" s="1" t="s">
        <v>308</v>
      </c>
      <c r="F601" s="1" t="s">
        <v>311</v>
      </c>
      <c r="G601" s="1" t="s">
        <v>312</v>
      </c>
      <c r="H601" s="1" t="s">
        <v>217</v>
      </c>
      <c r="I601" s="1" t="s">
        <v>327</v>
      </c>
      <c r="J601" s="1" t="s">
        <v>416</v>
      </c>
      <c r="K601" s="1" t="s">
        <v>218</v>
      </c>
      <c r="L601" s="1" t="s">
        <v>219</v>
      </c>
      <c r="M601" s="1" t="s">
        <v>620</v>
      </c>
      <c r="N601" s="1" t="s">
        <v>577</v>
      </c>
      <c r="O601" s="1" t="s">
        <v>573</v>
      </c>
      <c r="P601" s="1" t="s">
        <v>796</v>
      </c>
      <c r="Q601" s="1" t="s">
        <v>768</v>
      </c>
      <c r="R601" s="1" t="s">
        <v>567</v>
      </c>
      <c r="S601" s="1" t="s">
        <v>445</v>
      </c>
      <c r="T601" s="1" t="s">
        <v>227</v>
      </c>
      <c r="U601" s="1" t="s">
        <v>234</v>
      </c>
      <c r="V601" s="1" t="s">
        <v>739</v>
      </c>
      <c r="W601" s="1" t="s">
        <v>481</v>
      </c>
      <c r="X601" s="1" t="s">
        <v>421</v>
      </c>
      <c r="Y601" s="1" t="s">
        <v>305</v>
      </c>
      <c r="Z601" s="1" t="s">
        <v>234</v>
      </c>
      <c r="AA601" s="1" t="s">
        <v>678</v>
      </c>
      <c r="AB601" s="1" t="s">
        <v>262</v>
      </c>
      <c r="AC601" s="1" t="s">
        <v>691</v>
      </c>
      <c r="AD601" s="1" t="s">
        <v>539</v>
      </c>
    </row>
    <row r="602" spans="2:48" ht="15" customHeight="1" x14ac:dyDescent="0.2">
      <c r="C602" s="1" t="s">
        <v>325</v>
      </c>
      <c r="E602" s="1" t="s">
        <v>290</v>
      </c>
      <c r="F602" s="1" t="s">
        <v>291</v>
      </c>
      <c r="G602" s="1" t="s">
        <v>292</v>
      </c>
      <c r="H602" s="1" t="s">
        <v>293</v>
      </c>
      <c r="I602" s="1" t="s">
        <v>234</v>
      </c>
      <c r="J602" s="1" t="s">
        <v>307</v>
      </c>
      <c r="K602" s="1" t="s">
        <v>308</v>
      </c>
    </row>
    <row r="603" spans="2:48" ht="15" customHeight="1" x14ac:dyDescent="0.2">
      <c r="F603" s="397" t="s">
        <v>489</v>
      </c>
      <c r="G603" s="397"/>
      <c r="H603" s="397"/>
      <c r="I603" s="397"/>
      <c r="J603" s="397"/>
      <c r="K603" s="397"/>
      <c r="L603" s="397"/>
      <c r="M603" s="285" t="s">
        <v>799</v>
      </c>
      <c r="N603" s="286"/>
      <c r="O603" s="286"/>
      <c r="P603" s="286"/>
      <c r="Q603" s="287"/>
      <c r="R603" s="285" t="s">
        <v>800</v>
      </c>
      <c r="S603" s="286"/>
      <c r="T603" s="286"/>
      <c r="U603" s="286"/>
      <c r="V603" s="287"/>
      <c r="W603" s="285" t="s">
        <v>801</v>
      </c>
      <c r="X603" s="286"/>
      <c r="Y603" s="286"/>
      <c r="Z603" s="286"/>
      <c r="AA603" s="287"/>
      <c r="AB603" s="285" t="s">
        <v>725</v>
      </c>
      <c r="AC603" s="286"/>
      <c r="AD603" s="286"/>
      <c r="AE603" s="286"/>
      <c r="AF603" s="287"/>
      <c r="AG603" s="285" t="s">
        <v>802</v>
      </c>
      <c r="AH603" s="286"/>
      <c r="AI603" s="286"/>
      <c r="AJ603" s="286"/>
      <c r="AK603" s="287"/>
    </row>
    <row r="604" spans="2:48" ht="30" customHeight="1" x14ac:dyDescent="0.2">
      <c r="F604" s="261" t="s">
        <v>695</v>
      </c>
      <c r="G604" s="261"/>
      <c r="H604" s="261"/>
      <c r="I604" s="261"/>
      <c r="J604" s="261"/>
      <c r="K604" s="261"/>
      <c r="L604" s="261"/>
      <c r="M604" s="255" t="s">
        <v>1073</v>
      </c>
      <c r="N604" s="256"/>
      <c r="O604" s="256"/>
      <c r="P604" s="256"/>
      <c r="Q604" s="257"/>
      <c r="R604" s="258" t="s">
        <v>1068</v>
      </c>
      <c r="S604" s="259"/>
      <c r="T604" s="259"/>
      <c r="U604" s="157" t="s">
        <v>687</v>
      </c>
      <c r="V604" s="158"/>
      <c r="W604" s="239"/>
      <c r="X604" s="240"/>
      <c r="Y604" s="240"/>
      <c r="Z604" s="240"/>
      <c r="AA604" s="241"/>
      <c r="AB604" s="239" t="s">
        <v>1069</v>
      </c>
      <c r="AC604" s="240"/>
      <c r="AD604" s="240"/>
      <c r="AE604" s="240"/>
      <c r="AF604" s="241"/>
      <c r="AG604" s="415" t="s">
        <v>1070</v>
      </c>
      <c r="AH604" s="416"/>
      <c r="AI604" s="416"/>
      <c r="AJ604" s="416"/>
      <c r="AK604" s="417"/>
    </row>
    <row r="605" spans="2:48" ht="30" customHeight="1" x14ac:dyDescent="0.2">
      <c r="F605" s="261" t="s">
        <v>696</v>
      </c>
      <c r="G605" s="261"/>
      <c r="H605" s="261"/>
      <c r="I605" s="261"/>
      <c r="J605" s="261"/>
      <c r="K605" s="261"/>
      <c r="L605" s="261"/>
      <c r="M605" s="255" t="s">
        <v>1073</v>
      </c>
      <c r="N605" s="256"/>
      <c r="O605" s="256"/>
      <c r="P605" s="256"/>
      <c r="Q605" s="257"/>
      <c r="R605" s="258" t="s">
        <v>1124</v>
      </c>
      <c r="S605" s="260"/>
      <c r="T605" s="260"/>
      <c r="U605" s="157" t="s">
        <v>687</v>
      </c>
      <c r="V605" s="158"/>
      <c r="W605" s="239"/>
      <c r="X605" s="240"/>
      <c r="Y605" s="240"/>
      <c r="Z605" s="240"/>
      <c r="AA605" s="241"/>
      <c r="AB605" s="239" t="s">
        <v>1069</v>
      </c>
      <c r="AC605" s="240"/>
      <c r="AD605" s="240"/>
      <c r="AE605" s="240"/>
      <c r="AF605" s="241"/>
      <c r="AG605" s="242" t="s">
        <v>1072</v>
      </c>
      <c r="AH605" s="243"/>
      <c r="AI605" s="243"/>
      <c r="AJ605" s="243"/>
      <c r="AK605" s="244"/>
    </row>
    <row r="606" spans="2:48" ht="30" customHeight="1" x14ac:dyDescent="0.2">
      <c r="F606" s="252" t="s">
        <v>1257</v>
      </c>
      <c r="G606" s="253"/>
      <c r="H606" s="253"/>
      <c r="I606" s="253"/>
      <c r="J606" s="253"/>
      <c r="K606" s="253"/>
      <c r="L606" s="254"/>
      <c r="M606" s="255" t="s">
        <v>1073</v>
      </c>
      <c r="N606" s="256"/>
      <c r="O606" s="256"/>
      <c r="P606" s="256"/>
      <c r="Q606" s="257"/>
      <c r="R606" s="258" t="s">
        <v>1258</v>
      </c>
      <c r="S606" s="260"/>
      <c r="T606" s="260"/>
      <c r="U606" s="157" t="s">
        <v>687</v>
      </c>
      <c r="V606" s="158"/>
      <c r="W606" s="239"/>
      <c r="X606" s="240"/>
      <c r="Y606" s="240"/>
      <c r="Z606" s="240"/>
      <c r="AA606" s="241"/>
      <c r="AB606" s="239" t="s">
        <v>1069</v>
      </c>
      <c r="AC606" s="240"/>
      <c r="AD606" s="240"/>
      <c r="AE606" s="240"/>
      <c r="AF606" s="241"/>
      <c r="AG606" s="242"/>
      <c r="AH606" s="243"/>
      <c r="AI606" s="243"/>
      <c r="AJ606" s="243"/>
      <c r="AK606" s="244"/>
    </row>
    <row r="607" spans="2:48" ht="30" customHeight="1" x14ac:dyDescent="0.2">
      <c r="F607" s="252" t="s">
        <v>797</v>
      </c>
      <c r="G607" s="253"/>
      <c r="H607" s="253"/>
      <c r="I607" s="253"/>
      <c r="J607" s="253"/>
      <c r="K607" s="253"/>
      <c r="L607" s="254"/>
      <c r="M607" s="255" t="s">
        <v>1073</v>
      </c>
      <c r="N607" s="256"/>
      <c r="O607" s="256"/>
      <c r="P607" s="256"/>
      <c r="Q607" s="257"/>
      <c r="R607" s="258" t="s">
        <v>1125</v>
      </c>
      <c r="S607" s="260"/>
      <c r="T607" s="260"/>
      <c r="U607" s="157" t="s">
        <v>687</v>
      </c>
      <c r="V607" s="158"/>
      <c r="W607" s="239"/>
      <c r="X607" s="240"/>
      <c r="Y607" s="240"/>
      <c r="Z607" s="240"/>
      <c r="AA607" s="241"/>
      <c r="AB607" s="239" t="s">
        <v>1069</v>
      </c>
      <c r="AC607" s="240"/>
      <c r="AD607" s="240"/>
      <c r="AE607" s="240"/>
      <c r="AF607" s="241"/>
      <c r="AG607" s="242" t="s">
        <v>1071</v>
      </c>
      <c r="AH607" s="243"/>
      <c r="AI607" s="243"/>
      <c r="AJ607" s="243"/>
      <c r="AK607" s="244"/>
    </row>
    <row r="608" spans="2:48" ht="30" customHeight="1" x14ac:dyDescent="0.2">
      <c r="F608" s="261" t="s">
        <v>697</v>
      </c>
      <c r="G608" s="261"/>
      <c r="H608" s="261"/>
      <c r="I608" s="261"/>
      <c r="J608" s="261"/>
      <c r="K608" s="261"/>
      <c r="L608" s="261"/>
      <c r="M608" s="255" t="s">
        <v>1073</v>
      </c>
      <c r="N608" s="256"/>
      <c r="O608" s="256"/>
      <c r="P608" s="256"/>
      <c r="Q608" s="257"/>
      <c r="R608" s="258">
        <v>300</v>
      </c>
      <c r="S608" s="259"/>
      <c r="T608" s="259"/>
      <c r="U608" s="157" t="s">
        <v>687</v>
      </c>
      <c r="V608" s="158"/>
      <c r="W608" s="239"/>
      <c r="X608" s="240"/>
      <c r="Y608" s="240"/>
      <c r="Z608" s="240"/>
      <c r="AA608" s="241"/>
      <c r="AB608" s="239" t="s">
        <v>1069</v>
      </c>
      <c r="AC608" s="240"/>
      <c r="AD608" s="240"/>
      <c r="AE608" s="240"/>
      <c r="AF608" s="241"/>
      <c r="AG608" s="239"/>
      <c r="AH608" s="240"/>
      <c r="AI608" s="240"/>
      <c r="AJ608" s="240"/>
      <c r="AK608" s="241"/>
      <c r="AP608" s="9"/>
      <c r="AQ608" s="9"/>
      <c r="AR608" s="9"/>
      <c r="AS608" s="9"/>
      <c r="AT608" s="9"/>
      <c r="AU608" s="9"/>
      <c r="AV608" s="9"/>
    </row>
    <row r="609" spans="3:48" ht="30" customHeight="1" x14ac:dyDescent="0.2">
      <c r="F609" s="261" t="s">
        <v>1259</v>
      </c>
      <c r="G609" s="261"/>
      <c r="H609" s="261"/>
      <c r="I609" s="261"/>
      <c r="J609" s="261"/>
      <c r="K609" s="261"/>
      <c r="L609" s="261"/>
      <c r="M609" s="255" t="s">
        <v>1073</v>
      </c>
      <c r="N609" s="256"/>
      <c r="O609" s="256"/>
      <c r="P609" s="256"/>
      <c r="Q609" s="257"/>
      <c r="R609" s="258">
        <v>200</v>
      </c>
      <c r="S609" s="259"/>
      <c r="T609" s="259"/>
      <c r="U609" s="157" t="s">
        <v>687</v>
      </c>
      <c r="V609" s="158"/>
      <c r="W609" s="239"/>
      <c r="X609" s="240"/>
      <c r="Y609" s="240"/>
      <c r="Z609" s="240"/>
      <c r="AA609" s="241"/>
      <c r="AB609" s="239" t="s">
        <v>1069</v>
      </c>
      <c r="AC609" s="240"/>
      <c r="AD609" s="240"/>
      <c r="AE609" s="240"/>
      <c r="AF609" s="241"/>
      <c r="AG609" s="239"/>
      <c r="AH609" s="240"/>
      <c r="AI609" s="240"/>
      <c r="AJ609" s="240"/>
      <c r="AK609" s="241"/>
      <c r="AP609" s="9"/>
      <c r="AQ609" s="9"/>
      <c r="AR609" s="9"/>
      <c r="AS609" s="9"/>
      <c r="AT609" s="9"/>
      <c r="AU609" s="9"/>
      <c r="AV609" s="9"/>
    </row>
    <row r="610" spans="3:48" ht="30" customHeight="1" x14ac:dyDescent="0.2">
      <c r="F610" s="261" t="s">
        <v>698</v>
      </c>
      <c r="G610" s="261"/>
      <c r="H610" s="261"/>
      <c r="I610" s="261"/>
      <c r="J610" s="261"/>
      <c r="K610" s="261"/>
      <c r="L610" s="261"/>
      <c r="M610" s="255"/>
      <c r="N610" s="256"/>
      <c r="O610" s="256"/>
      <c r="P610" s="256"/>
      <c r="Q610" s="257"/>
      <c r="R610" s="413">
        <v>0</v>
      </c>
      <c r="S610" s="414"/>
      <c r="T610" s="414"/>
      <c r="U610" s="157" t="s">
        <v>687</v>
      </c>
      <c r="V610" s="158"/>
      <c r="W610" s="239"/>
      <c r="X610" s="240"/>
      <c r="Y610" s="240"/>
      <c r="Z610" s="240"/>
      <c r="AA610" s="241"/>
      <c r="AB610" s="239" t="s">
        <v>1069</v>
      </c>
      <c r="AC610" s="240"/>
      <c r="AD610" s="240"/>
      <c r="AE610" s="240"/>
      <c r="AF610" s="241"/>
      <c r="AG610" s="239"/>
      <c r="AH610" s="240"/>
      <c r="AI610" s="240"/>
      <c r="AJ610" s="240"/>
      <c r="AK610" s="241"/>
      <c r="AP610" s="9"/>
      <c r="AQ610" s="9"/>
      <c r="AR610" s="9"/>
      <c r="AS610" s="9"/>
      <c r="AT610" s="9"/>
      <c r="AU610" s="9"/>
      <c r="AV610" s="9"/>
    </row>
    <row r="611" spans="3:48" ht="30" customHeight="1" x14ac:dyDescent="0.2">
      <c r="F611" s="262" t="s">
        <v>1219</v>
      </c>
      <c r="G611" s="262"/>
      <c r="H611" s="262"/>
      <c r="I611" s="262"/>
      <c r="J611" s="262"/>
      <c r="K611" s="262"/>
      <c r="L611" s="262"/>
      <c r="M611" s="255"/>
      <c r="N611" s="256"/>
      <c r="O611" s="256"/>
      <c r="P611" s="256"/>
      <c r="Q611" s="257"/>
      <c r="R611" s="413">
        <v>0</v>
      </c>
      <c r="S611" s="414"/>
      <c r="T611" s="414"/>
      <c r="U611" s="157" t="s">
        <v>687</v>
      </c>
      <c r="V611" s="158"/>
      <c r="W611" s="239"/>
      <c r="X611" s="240"/>
      <c r="Y611" s="240"/>
      <c r="Z611" s="240"/>
      <c r="AA611" s="241"/>
      <c r="AB611" s="239" t="s">
        <v>1069</v>
      </c>
      <c r="AC611" s="240"/>
      <c r="AD611" s="240"/>
      <c r="AE611" s="240"/>
      <c r="AF611" s="241"/>
      <c r="AG611" s="239"/>
      <c r="AH611" s="240"/>
      <c r="AI611" s="240"/>
      <c r="AJ611" s="240"/>
      <c r="AK611" s="241"/>
      <c r="AP611" s="9"/>
      <c r="AQ611" s="9"/>
      <c r="AR611" s="9"/>
      <c r="AS611" s="9"/>
      <c r="AT611" s="9"/>
      <c r="AU611" s="9"/>
      <c r="AV611" s="9"/>
    </row>
    <row r="612" spans="3:48" ht="30" customHeight="1" x14ac:dyDescent="0.2">
      <c r="F612" s="261" t="s">
        <v>798</v>
      </c>
      <c r="G612" s="261"/>
      <c r="H612" s="261"/>
      <c r="I612" s="261"/>
      <c r="J612" s="261"/>
      <c r="K612" s="261"/>
      <c r="L612" s="261"/>
      <c r="M612" s="255" t="s">
        <v>1073</v>
      </c>
      <c r="N612" s="256"/>
      <c r="O612" s="256"/>
      <c r="P612" s="256"/>
      <c r="Q612" s="257"/>
      <c r="R612" s="413">
        <v>30</v>
      </c>
      <c r="S612" s="414"/>
      <c r="T612" s="414"/>
      <c r="U612" s="157" t="s">
        <v>687</v>
      </c>
      <c r="V612" s="158"/>
      <c r="W612" s="239"/>
      <c r="X612" s="240"/>
      <c r="Y612" s="240"/>
      <c r="Z612" s="240"/>
      <c r="AA612" s="241"/>
      <c r="AB612" s="239" t="s">
        <v>1126</v>
      </c>
      <c r="AC612" s="240"/>
      <c r="AD612" s="240"/>
      <c r="AE612" s="240"/>
      <c r="AF612" s="241"/>
      <c r="AG612" s="239"/>
      <c r="AH612" s="240"/>
      <c r="AI612" s="240"/>
      <c r="AJ612" s="240"/>
      <c r="AK612" s="241"/>
      <c r="AP612" s="9"/>
      <c r="AQ612" s="9"/>
      <c r="AR612" s="9"/>
      <c r="AS612" s="9"/>
      <c r="AT612" s="9"/>
      <c r="AU612" s="9"/>
      <c r="AV612" s="9"/>
    </row>
    <row r="613" spans="3:48" ht="30.75" customHeight="1" x14ac:dyDescent="0.2">
      <c r="F613" s="397" t="s">
        <v>490</v>
      </c>
      <c r="G613" s="397"/>
      <c r="H613" s="397"/>
      <c r="I613" s="397"/>
      <c r="J613" s="397"/>
      <c r="K613" s="397"/>
      <c r="L613" s="397"/>
      <c r="M613" s="398"/>
      <c r="N613" s="399"/>
      <c r="O613" s="399"/>
      <c r="P613" s="399"/>
      <c r="Q613" s="400"/>
      <c r="R613" s="401" t="s">
        <v>1127</v>
      </c>
      <c r="S613" s="402"/>
      <c r="T613" s="402"/>
      <c r="U613" s="157" t="s">
        <v>687</v>
      </c>
      <c r="V613" s="158"/>
      <c r="W613" s="403"/>
      <c r="X613" s="404"/>
      <c r="Y613" s="404"/>
      <c r="Z613" s="404"/>
      <c r="AA613" s="405"/>
      <c r="AB613" s="403"/>
      <c r="AC613" s="404"/>
      <c r="AD613" s="404"/>
      <c r="AE613" s="404"/>
      <c r="AF613" s="405"/>
      <c r="AG613" s="403"/>
      <c r="AH613" s="404"/>
      <c r="AI613" s="404"/>
      <c r="AJ613" s="404"/>
      <c r="AK613" s="405"/>
      <c r="AP613" s="9"/>
      <c r="AQ613" s="9"/>
      <c r="AR613" s="9"/>
      <c r="AS613" s="9"/>
      <c r="AT613" s="9"/>
      <c r="AU613" s="9"/>
      <c r="AV613" s="9"/>
    </row>
    <row r="614" spans="3:48" ht="15" customHeight="1" x14ac:dyDescent="0.2">
      <c r="F614" s="1" t="s">
        <v>272</v>
      </c>
      <c r="G614" s="1" t="s">
        <v>241</v>
      </c>
      <c r="H614" s="1" t="s">
        <v>278</v>
      </c>
      <c r="I614" s="1" t="s">
        <v>768</v>
      </c>
      <c r="J614" s="1" t="s">
        <v>769</v>
      </c>
      <c r="K614" s="1" t="s">
        <v>273</v>
      </c>
      <c r="AP614" s="9"/>
      <c r="AQ614" s="9"/>
      <c r="AR614" s="9"/>
      <c r="AS614" s="9"/>
      <c r="AT614" s="9"/>
      <c r="AU614" s="9"/>
      <c r="AV614" s="9"/>
    </row>
    <row r="615" spans="3:48" s="9" customFormat="1" ht="15" customHeight="1" x14ac:dyDescent="0.2">
      <c r="G615" s="9" t="s">
        <v>214</v>
      </c>
      <c r="I615" s="9" t="s">
        <v>445</v>
      </c>
      <c r="J615" s="9" t="s">
        <v>227</v>
      </c>
      <c r="K615" s="9" t="s">
        <v>390</v>
      </c>
      <c r="L615" s="9" t="s">
        <v>255</v>
      </c>
      <c r="M615" s="9" t="s">
        <v>573</v>
      </c>
      <c r="N615" s="9" t="s">
        <v>574</v>
      </c>
      <c r="O615" s="9" t="s">
        <v>296</v>
      </c>
      <c r="P615" s="9" t="s">
        <v>236</v>
      </c>
      <c r="Q615" s="9" t="s">
        <v>803</v>
      </c>
      <c r="R615" s="9" t="s">
        <v>445</v>
      </c>
      <c r="S615" s="9" t="s">
        <v>227</v>
      </c>
      <c r="T615" s="9" t="s">
        <v>296</v>
      </c>
      <c r="U615" s="9" t="s">
        <v>804</v>
      </c>
      <c r="V615" s="9" t="s">
        <v>231</v>
      </c>
      <c r="W615" s="9" t="s">
        <v>445</v>
      </c>
      <c r="X615" s="9" t="s">
        <v>227</v>
      </c>
      <c r="Y615" s="9" t="s">
        <v>296</v>
      </c>
      <c r="Z615" s="9" t="s">
        <v>238</v>
      </c>
      <c r="AA615" s="9" t="s">
        <v>239</v>
      </c>
      <c r="AB615" s="9" t="s">
        <v>445</v>
      </c>
      <c r="AC615" s="9" t="s">
        <v>227</v>
      </c>
      <c r="AD615" s="9" t="s">
        <v>296</v>
      </c>
      <c r="AE615" s="9" t="s">
        <v>305</v>
      </c>
      <c r="AF615" s="9" t="s">
        <v>234</v>
      </c>
      <c r="AG615" s="9" t="s">
        <v>306</v>
      </c>
      <c r="AH615" s="9" t="s">
        <v>234</v>
      </c>
      <c r="AI615" s="9" t="s">
        <v>270</v>
      </c>
      <c r="AJ615" s="9" t="s">
        <v>269</v>
      </c>
      <c r="AK615" s="9" t="s">
        <v>217</v>
      </c>
      <c r="AP615" s="1"/>
      <c r="AQ615" s="1"/>
      <c r="AR615" s="1"/>
      <c r="AS615" s="1"/>
      <c r="AT615" s="1"/>
      <c r="AU615" s="1"/>
      <c r="AV615" s="1"/>
    </row>
    <row r="616" spans="3:48" s="9" customFormat="1" ht="15" customHeight="1" x14ac:dyDescent="0.2">
      <c r="H616" s="9" t="s">
        <v>241</v>
      </c>
      <c r="I616" s="9" t="s">
        <v>278</v>
      </c>
      <c r="J616" s="9" t="s">
        <v>218</v>
      </c>
      <c r="K616" s="9" t="s">
        <v>219</v>
      </c>
      <c r="L616" s="9" t="s">
        <v>220</v>
      </c>
      <c r="M616" s="9" t="s">
        <v>221</v>
      </c>
      <c r="N616" s="9" t="s">
        <v>222</v>
      </c>
      <c r="AP616" s="1"/>
      <c r="AQ616" s="1"/>
      <c r="AR616" s="1"/>
      <c r="AS616" s="1"/>
      <c r="AT616" s="1"/>
      <c r="AU616" s="1"/>
      <c r="AV616" s="1"/>
    </row>
    <row r="617" spans="3:48" s="9" customFormat="1" ht="15" customHeight="1" x14ac:dyDescent="0.2">
      <c r="G617" s="9" t="s">
        <v>615</v>
      </c>
      <c r="I617" s="9" t="s">
        <v>541</v>
      </c>
      <c r="J617" s="9" t="s">
        <v>805</v>
      </c>
      <c r="K617" s="9" t="s">
        <v>227</v>
      </c>
      <c r="L617" s="9" t="s">
        <v>230</v>
      </c>
      <c r="M617" s="9" t="s">
        <v>234</v>
      </c>
      <c r="N617" s="9" t="s">
        <v>805</v>
      </c>
      <c r="O617" s="9" t="s">
        <v>263</v>
      </c>
      <c r="P617" s="9" t="s">
        <v>311</v>
      </c>
      <c r="Q617" s="9" t="s">
        <v>312</v>
      </c>
      <c r="R617" s="9" t="s">
        <v>578</v>
      </c>
      <c r="S617" s="9" t="s">
        <v>633</v>
      </c>
      <c r="T617" s="9" t="s">
        <v>219</v>
      </c>
      <c r="U617" s="9" t="s">
        <v>299</v>
      </c>
      <c r="V617" s="9" t="s">
        <v>322</v>
      </c>
      <c r="W617" s="9" t="s">
        <v>573</v>
      </c>
      <c r="X617" s="9" t="s">
        <v>574</v>
      </c>
      <c r="Y617" s="9" t="s">
        <v>296</v>
      </c>
      <c r="Z617" s="9" t="s">
        <v>227</v>
      </c>
      <c r="AA617" s="9" t="s">
        <v>739</v>
      </c>
      <c r="AB617" s="9" t="s">
        <v>234</v>
      </c>
      <c r="AC617" s="9" t="s">
        <v>276</v>
      </c>
      <c r="AD617" s="9" t="s">
        <v>573</v>
      </c>
      <c r="AE617" s="9" t="s">
        <v>541</v>
      </c>
      <c r="AF617" s="9" t="s">
        <v>805</v>
      </c>
      <c r="AG617" s="9" t="s">
        <v>227</v>
      </c>
      <c r="AH617" s="9" t="s">
        <v>230</v>
      </c>
      <c r="AI617" s="9" t="s">
        <v>573</v>
      </c>
      <c r="AJ617" s="9" t="s">
        <v>806</v>
      </c>
      <c r="AK617" s="9" t="s">
        <v>275</v>
      </c>
      <c r="AP617" s="1"/>
      <c r="AQ617" s="1"/>
      <c r="AR617" s="1"/>
      <c r="AS617" s="1"/>
      <c r="AT617" s="1"/>
      <c r="AU617" s="1"/>
      <c r="AV617" s="1"/>
    </row>
    <row r="618" spans="3:48" s="9" customFormat="1" ht="15" customHeight="1" x14ac:dyDescent="0.2">
      <c r="H618" s="9" t="s">
        <v>218</v>
      </c>
      <c r="I618" s="9" t="s">
        <v>219</v>
      </c>
      <c r="J618" s="9" t="s">
        <v>739</v>
      </c>
      <c r="K618" s="9" t="s">
        <v>217</v>
      </c>
      <c r="L618" s="9" t="s">
        <v>272</v>
      </c>
      <c r="N618" s="9" t="s">
        <v>273</v>
      </c>
      <c r="O618" s="9" t="s">
        <v>372</v>
      </c>
      <c r="P618" s="9" t="s">
        <v>468</v>
      </c>
      <c r="Q618" s="9" t="s">
        <v>374</v>
      </c>
      <c r="R618" s="9" t="s">
        <v>221</v>
      </c>
      <c r="S618" s="9" t="s">
        <v>616</v>
      </c>
      <c r="T618" s="9" t="s">
        <v>598</v>
      </c>
      <c r="U618" s="9" t="s">
        <v>241</v>
      </c>
      <c r="V618" s="9" t="s">
        <v>278</v>
      </c>
      <c r="W618" s="9" t="s">
        <v>218</v>
      </c>
      <c r="X618" s="9" t="s">
        <v>219</v>
      </c>
      <c r="Y618" s="9" t="s">
        <v>220</v>
      </c>
      <c r="Z618" s="9" t="s">
        <v>221</v>
      </c>
      <c r="AA618" s="9" t="s">
        <v>222</v>
      </c>
      <c r="AP618" s="1"/>
      <c r="AQ618" s="1"/>
      <c r="AR618" s="1"/>
      <c r="AS618" s="1"/>
      <c r="AT618" s="1"/>
      <c r="AU618" s="1"/>
      <c r="AV618" s="1"/>
    </row>
    <row r="619" spans="3:48" s="9" customFormat="1" ht="15" customHeight="1" x14ac:dyDescent="0.2">
      <c r="G619" s="9" t="s">
        <v>243</v>
      </c>
      <c r="I619" s="9" t="s">
        <v>807</v>
      </c>
      <c r="J619" s="9" t="s">
        <v>768</v>
      </c>
      <c r="K619" s="9" t="s">
        <v>276</v>
      </c>
      <c r="L619" s="9" t="s">
        <v>573</v>
      </c>
      <c r="M619" s="9" t="s">
        <v>574</v>
      </c>
      <c r="N619" s="9" t="s">
        <v>296</v>
      </c>
      <c r="O619" s="9" t="s">
        <v>445</v>
      </c>
      <c r="P619" s="9" t="s">
        <v>227</v>
      </c>
      <c r="Q619" s="9" t="s">
        <v>516</v>
      </c>
      <c r="R619" s="9" t="s">
        <v>230</v>
      </c>
      <c r="S619" s="9" t="s">
        <v>217</v>
      </c>
      <c r="T619" s="9" t="s">
        <v>241</v>
      </c>
      <c r="U619" s="9" t="s">
        <v>278</v>
      </c>
      <c r="V619" s="9" t="s">
        <v>218</v>
      </c>
      <c r="W619" s="9" t="s">
        <v>219</v>
      </c>
      <c r="X619" s="9" t="s">
        <v>220</v>
      </c>
      <c r="Y619" s="9" t="s">
        <v>221</v>
      </c>
      <c r="Z619" s="9" t="s">
        <v>222</v>
      </c>
      <c r="AP619" s="1"/>
      <c r="AQ619" s="1"/>
      <c r="AR619" s="1"/>
      <c r="AS619" s="1"/>
      <c r="AT619" s="1"/>
      <c r="AU619" s="1"/>
      <c r="AV619" s="1"/>
    </row>
    <row r="621" spans="3:48" ht="15" customHeight="1" x14ac:dyDescent="0.2">
      <c r="C621" s="1" t="s">
        <v>405</v>
      </c>
      <c r="E621" s="1" t="s">
        <v>1076</v>
      </c>
      <c r="F621" s="1" t="s">
        <v>224</v>
      </c>
      <c r="G621" s="1" t="s">
        <v>234</v>
      </c>
      <c r="H621" s="1" t="s">
        <v>343</v>
      </c>
      <c r="I621" s="1" t="s">
        <v>293</v>
      </c>
      <c r="J621" s="1" t="s">
        <v>1077</v>
      </c>
    </row>
    <row r="622" spans="3:48" ht="15" customHeight="1" x14ac:dyDescent="0.2">
      <c r="F622" s="397" t="s">
        <v>489</v>
      </c>
      <c r="G622" s="397"/>
      <c r="H622" s="397"/>
      <c r="I622" s="397"/>
      <c r="J622" s="397"/>
      <c r="K622" s="397"/>
      <c r="L622" s="397"/>
      <c r="M622" s="285" t="s">
        <v>799</v>
      </c>
      <c r="N622" s="286"/>
      <c r="O622" s="286"/>
      <c r="P622" s="286"/>
      <c r="Q622" s="287"/>
      <c r="R622" s="285" t="s">
        <v>800</v>
      </c>
      <c r="S622" s="286"/>
      <c r="T622" s="286"/>
      <c r="U622" s="286"/>
      <c r="V622" s="287"/>
      <c r="W622" s="285" t="s">
        <v>801</v>
      </c>
      <c r="X622" s="286"/>
      <c r="Y622" s="286"/>
      <c r="Z622" s="286"/>
      <c r="AA622" s="287"/>
      <c r="AB622" s="285" t="s">
        <v>725</v>
      </c>
      <c r="AC622" s="286"/>
      <c r="AD622" s="286"/>
      <c r="AE622" s="286"/>
      <c r="AF622" s="287"/>
      <c r="AG622" s="285" t="s">
        <v>802</v>
      </c>
      <c r="AH622" s="286"/>
      <c r="AI622" s="286"/>
      <c r="AJ622" s="286"/>
      <c r="AK622" s="287"/>
    </row>
    <row r="623" spans="3:48" ht="30" customHeight="1" x14ac:dyDescent="0.2">
      <c r="F623" s="261" t="s">
        <v>699</v>
      </c>
      <c r="G623" s="261"/>
      <c r="H623" s="261"/>
      <c r="I623" s="261"/>
      <c r="J623" s="261"/>
      <c r="K623" s="261"/>
      <c r="L623" s="261"/>
      <c r="M623" s="255" t="s">
        <v>1073</v>
      </c>
      <c r="N623" s="256"/>
      <c r="O623" s="256"/>
      <c r="P623" s="256"/>
      <c r="Q623" s="257"/>
      <c r="R623" s="393">
        <v>11300</v>
      </c>
      <c r="S623" s="260"/>
      <c r="T623" s="260"/>
      <c r="U623" s="157" t="s">
        <v>687</v>
      </c>
      <c r="V623" s="158"/>
      <c r="W623" s="239"/>
      <c r="X623" s="240"/>
      <c r="Y623" s="240"/>
      <c r="Z623" s="240"/>
      <c r="AA623" s="241"/>
      <c r="AB623" s="239" t="s">
        <v>1069</v>
      </c>
      <c r="AC623" s="240"/>
      <c r="AD623" s="240"/>
      <c r="AE623" s="240"/>
      <c r="AF623" s="241"/>
      <c r="AG623" s="239"/>
      <c r="AH623" s="240"/>
      <c r="AI623" s="240"/>
      <c r="AJ623" s="240"/>
      <c r="AK623" s="241"/>
    </row>
    <row r="624" spans="3:48" ht="30" customHeight="1" x14ac:dyDescent="0.2">
      <c r="F624" s="261" t="s">
        <v>700</v>
      </c>
      <c r="G624" s="261"/>
      <c r="H624" s="261"/>
      <c r="I624" s="261"/>
      <c r="J624" s="261"/>
      <c r="K624" s="261"/>
      <c r="L624" s="261"/>
      <c r="M624" s="255" t="s">
        <v>1073</v>
      </c>
      <c r="N624" s="256"/>
      <c r="O624" s="256"/>
      <c r="P624" s="256"/>
      <c r="Q624" s="257"/>
      <c r="R624" s="258">
        <v>22000</v>
      </c>
      <c r="S624" s="260"/>
      <c r="T624" s="260"/>
      <c r="U624" s="157" t="s">
        <v>687</v>
      </c>
      <c r="V624" s="158"/>
      <c r="W624" s="239"/>
      <c r="X624" s="240"/>
      <c r="Y624" s="240"/>
      <c r="Z624" s="240"/>
      <c r="AA624" s="241"/>
      <c r="AB624" s="239" t="s">
        <v>1069</v>
      </c>
      <c r="AC624" s="240"/>
      <c r="AD624" s="240"/>
      <c r="AE624" s="240"/>
      <c r="AF624" s="241"/>
      <c r="AG624" s="242" t="s">
        <v>1123</v>
      </c>
      <c r="AH624" s="243"/>
      <c r="AI624" s="243"/>
      <c r="AJ624" s="243"/>
      <c r="AK624" s="244"/>
      <c r="AP624" s="9"/>
      <c r="AQ624" s="9"/>
      <c r="AR624" s="9"/>
      <c r="AS624" s="9"/>
      <c r="AT624" s="9"/>
      <c r="AU624" s="9"/>
      <c r="AV624" s="9"/>
    </row>
    <row r="625" spans="6:48" ht="31.8" customHeight="1" x14ac:dyDescent="0.2">
      <c r="F625" s="252" t="s">
        <v>1253</v>
      </c>
      <c r="G625" s="253"/>
      <c r="H625" s="253"/>
      <c r="I625" s="253"/>
      <c r="J625" s="253"/>
      <c r="K625" s="253"/>
      <c r="L625" s="254"/>
      <c r="M625" s="255" t="s">
        <v>1073</v>
      </c>
      <c r="N625" s="256"/>
      <c r="O625" s="256"/>
      <c r="P625" s="256"/>
      <c r="Q625" s="257"/>
      <c r="R625" s="258">
        <v>22000</v>
      </c>
      <c r="S625" s="259"/>
      <c r="T625" s="259"/>
      <c r="U625" s="157" t="s">
        <v>687</v>
      </c>
      <c r="V625" s="158"/>
      <c r="W625" s="239"/>
      <c r="X625" s="240"/>
      <c r="Y625" s="240"/>
      <c r="Z625" s="240"/>
      <c r="AA625" s="241"/>
      <c r="AB625" s="239" t="s">
        <v>1069</v>
      </c>
      <c r="AC625" s="240"/>
      <c r="AD625" s="240"/>
      <c r="AE625" s="240"/>
      <c r="AF625" s="241"/>
      <c r="AG625" s="242"/>
      <c r="AH625" s="243"/>
      <c r="AI625" s="243"/>
      <c r="AJ625" s="243"/>
      <c r="AK625" s="244"/>
      <c r="AP625" s="9"/>
      <c r="AQ625" s="9"/>
      <c r="AR625" s="9"/>
      <c r="AS625" s="9"/>
      <c r="AT625" s="9"/>
      <c r="AU625" s="9"/>
      <c r="AV625" s="9"/>
    </row>
    <row r="626" spans="6:48" ht="40.200000000000003" customHeight="1" x14ac:dyDescent="0.2">
      <c r="F626" s="261" t="s">
        <v>1212</v>
      </c>
      <c r="G626" s="261"/>
      <c r="H626" s="261"/>
      <c r="I626" s="261"/>
      <c r="J626" s="261"/>
      <c r="K626" s="261"/>
      <c r="L626" s="261"/>
      <c r="M626" s="255" t="s">
        <v>1260</v>
      </c>
      <c r="N626" s="256"/>
      <c r="O626" s="256"/>
      <c r="P626" s="256"/>
      <c r="Q626" s="257"/>
      <c r="R626" s="237" t="s">
        <v>1128</v>
      </c>
      <c r="S626" s="238"/>
      <c r="T626" s="238"/>
      <c r="U626" s="157" t="s">
        <v>687</v>
      </c>
      <c r="V626" s="158"/>
      <c r="W626" s="239" t="s">
        <v>1075</v>
      </c>
      <c r="X626" s="240"/>
      <c r="Y626" s="240"/>
      <c r="Z626" s="240"/>
      <c r="AA626" s="241"/>
      <c r="AB626" s="239" t="s">
        <v>1069</v>
      </c>
      <c r="AC626" s="240"/>
      <c r="AD626" s="240"/>
      <c r="AE626" s="240"/>
      <c r="AF626" s="241"/>
      <c r="AG626" s="242" t="s">
        <v>1074</v>
      </c>
      <c r="AH626" s="243"/>
      <c r="AI626" s="243"/>
      <c r="AJ626" s="243"/>
      <c r="AK626" s="244"/>
      <c r="AP626" s="9"/>
      <c r="AQ626" s="9"/>
      <c r="AR626" s="9"/>
      <c r="AS626" s="9"/>
      <c r="AT626" s="9"/>
      <c r="AU626" s="9"/>
      <c r="AV626" s="9"/>
    </row>
    <row r="627" spans="6:48" ht="30" customHeight="1" x14ac:dyDescent="0.2">
      <c r="F627" s="261" t="s">
        <v>1261</v>
      </c>
      <c r="G627" s="261"/>
      <c r="H627" s="261"/>
      <c r="I627" s="261"/>
      <c r="J627" s="261"/>
      <c r="K627" s="261"/>
      <c r="L627" s="261"/>
      <c r="M627" s="255" t="s">
        <v>1073</v>
      </c>
      <c r="N627" s="256"/>
      <c r="O627" s="256"/>
      <c r="P627" s="256"/>
      <c r="Q627" s="257"/>
      <c r="R627" s="393">
        <v>150</v>
      </c>
      <c r="S627" s="260"/>
      <c r="T627" s="260"/>
      <c r="U627" s="157" t="s">
        <v>687</v>
      </c>
      <c r="V627" s="158"/>
      <c r="W627" s="239"/>
      <c r="X627" s="240"/>
      <c r="Y627" s="240"/>
      <c r="Z627" s="240"/>
      <c r="AA627" s="241"/>
      <c r="AB627" s="239" t="s">
        <v>1069</v>
      </c>
      <c r="AC627" s="240"/>
      <c r="AD627" s="240"/>
      <c r="AE627" s="240"/>
      <c r="AF627" s="241"/>
      <c r="AG627" s="242"/>
      <c r="AH627" s="243"/>
      <c r="AI627" s="243"/>
      <c r="AJ627" s="243"/>
      <c r="AK627" s="244"/>
      <c r="AP627" s="9"/>
      <c r="AQ627" s="9"/>
      <c r="AR627" s="9"/>
      <c r="AS627" s="9"/>
      <c r="AT627" s="9"/>
      <c r="AU627" s="9"/>
      <c r="AV627" s="9"/>
    </row>
    <row r="628" spans="6:48" ht="30" customHeight="1" x14ac:dyDescent="0.2">
      <c r="F628" s="261" t="s">
        <v>808</v>
      </c>
      <c r="G628" s="261"/>
      <c r="H628" s="261"/>
      <c r="I628" s="261"/>
      <c r="J628" s="261"/>
      <c r="K628" s="261"/>
      <c r="L628" s="261"/>
      <c r="M628" s="255" t="s">
        <v>1073</v>
      </c>
      <c r="N628" s="256"/>
      <c r="O628" s="256"/>
      <c r="P628" s="256"/>
      <c r="Q628" s="257"/>
      <c r="R628" s="393">
        <v>150</v>
      </c>
      <c r="S628" s="260"/>
      <c r="T628" s="260"/>
      <c r="U628" s="157" t="s">
        <v>687</v>
      </c>
      <c r="V628" s="158"/>
      <c r="W628" s="394"/>
      <c r="X628" s="395"/>
      <c r="Y628" s="395"/>
      <c r="Z628" s="395"/>
      <c r="AA628" s="396"/>
      <c r="AB628" s="239" t="s">
        <v>1069</v>
      </c>
      <c r="AC628" s="240"/>
      <c r="AD628" s="240"/>
      <c r="AE628" s="240"/>
      <c r="AF628" s="241"/>
      <c r="AG628" s="239"/>
      <c r="AH628" s="240"/>
      <c r="AI628" s="240"/>
      <c r="AJ628" s="240"/>
      <c r="AK628" s="241"/>
      <c r="AP628" s="9"/>
      <c r="AQ628" s="9"/>
      <c r="AR628" s="9"/>
      <c r="AS628" s="9"/>
      <c r="AT628" s="9"/>
      <c r="AU628" s="9"/>
      <c r="AV628" s="9"/>
    </row>
    <row r="629" spans="6:48" ht="35.25" customHeight="1" x14ac:dyDescent="0.2">
      <c r="F629" s="397" t="s">
        <v>490</v>
      </c>
      <c r="G629" s="397"/>
      <c r="H629" s="397"/>
      <c r="I629" s="397"/>
      <c r="J629" s="397"/>
      <c r="K629" s="397"/>
      <c r="L629" s="397"/>
      <c r="M629" s="398"/>
      <c r="N629" s="399"/>
      <c r="O629" s="399"/>
      <c r="P629" s="399"/>
      <c r="Q629" s="400"/>
      <c r="R629" s="401" t="s">
        <v>1129</v>
      </c>
      <c r="S629" s="402"/>
      <c r="T629" s="402"/>
      <c r="U629" s="157" t="s">
        <v>687</v>
      </c>
      <c r="V629" s="158"/>
      <c r="W629" s="403"/>
      <c r="X629" s="404"/>
      <c r="Y629" s="404"/>
      <c r="Z629" s="404"/>
      <c r="AA629" s="405"/>
      <c r="AB629" s="403"/>
      <c r="AC629" s="404"/>
      <c r="AD629" s="404"/>
      <c r="AE629" s="404"/>
      <c r="AF629" s="405"/>
      <c r="AG629" s="403"/>
      <c r="AH629" s="404"/>
      <c r="AI629" s="404"/>
      <c r="AJ629" s="404"/>
      <c r="AK629" s="405"/>
      <c r="AP629" s="9"/>
      <c r="AQ629" s="9"/>
      <c r="AR629" s="9"/>
      <c r="AS629" s="9"/>
      <c r="AT629" s="9"/>
      <c r="AU629" s="9"/>
      <c r="AV629" s="9"/>
    </row>
    <row r="630" spans="6:48" ht="15" customHeight="1" x14ac:dyDescent="0.2">
      <c r="F630" s="1" t="s">
        <v>272</v>
      </c>
      <c r="G630" s="1" t="s">
        <v>241</v>
      </c>
      <c r="H630" s="1" t="s">
        <v>278</v>
      </c>
      <c r="I630" s="1" t="s">
        <v>768</v>
      </c>
      <c r="J630" s="1" t="s">
        <v>769</v>
      </c>
      <c r="K630" s="1" t="s">
        <v>273</v>
      </c>
      <c r="AP630" s="9"/>
      <c r="AQ630" s="9"/>
      <c r="AR630" s="9"/>
      <c r="AS630" s="9"/>
      <c r="AT630" s="9"/>
      <c r="AU630" s="9"/>
      <c r="AV630" s="9"/>
    </row>
    <row r="631" spans="6:48" s="9" customFormat="1" ht="15" customHeight="1" x14ac:dyDescent="0.2">
      <c r="G631" s="9" t="s">
        <v>214</v>
      </c>
      <c r="I631" s="9" t="s">
        <v>445</v>
      </c>
      <c r="J631" s="9" t="s">
        <v>227</v>
      </c>
      <c r="K631" s="9" t="s">
        <v>390</v>
      </c>
      <c r="L631" s="9" t="s">
        <v>255</v>
      </c>
      <c r="M631" s="9" t="s">
        <v>573</v>
      </c>
      <c r="N631" s="9" t="s">
        <v>574</v>
      </c>
      <c r="O631" s="9" t="s">
        <v>296</v>
      </c>
      <c r="P631" s="9" t="s">
        <v>236</v>
      </c>
      <c r="Q631" s="9" t="s">
        <v>803</v>
      </c>
      <c r="R631" s="9" t="s">
        <v>445</v>
      </c>
      <c r="S631" s="9" t="s">
        <v>227</v>
      </c>
      <c r="T631" s="9" t="s">
        <v>296</v>
      </c>
      <c r="U631" s="9" t="s">
        <v>804</v>
      </c>
      <c r="V631" s="9" t="s">
        <v>231</v>
      </c>
      <c r="W631" s="9" t="s">
        <v>445</v>
      </c>
      <c r="X631" s="9" t="s">
        <v>227</v>
      </c>
      <c r="Y631" s="9" t="s">
        <v>296</v>
      </c>
      <c r="Z631" s="9" t="s">
        <v>238</v>
      </c>
      <c r="AA631" s="9" t="s">
        <v>239</v>
      </c>
      <c r="AB631" s="9" t="s">
        <v>445</v>
      </c>
      <c r="AC631" s="9" t="s">
        <v>227</v>
      </c>
      <c r="AD631" s="9" t="s">
        <v>296</v>
      </c>
      <c r="AE631" s="9" t="s">
        <v>305</v>
      </c>
      <c r="AF631" s="9" t="s">
        <v>234</v>
      </c>
      <c r="AG631" s="9" t="s">
        <v>306</v>
      </c>
      <c r="AH631" s="9" t="s">
        <v>234</v>
      </c>
      <c r="AI631" s="9" t="s">
        <v>270</v>
      </c>
      <c r="AJ631" s="9" t="s">
        <v>269</v>
      </c>
      <c r="AK631" s="9" t="s">
        <v>217</v>
      </c>
      <c r="AP631" s="1"/>
      <c r="AQ631" s="1"/>
      <c r="AR631" s="1"/>
      <c r="AS631" s="1"/>
      <c r="AT631" s="1"/>
      <c r="AU631" s="1"/>
      <c r="AV631" s="1"/>
    </row>
    <row r="632" spans="6:48" s="9" customFormat="1" ht="15" customHeight="1" x14ac:dyDescent="0.2">
      <c r="H632" s="9" t="s">
        <v>241</v>
      </c>
      <c r="I632" s="9" t="s">
        <v>278</v>
      </c>
      <c r="J632" s="9" t="s">
        <v>218</v>
      </c>
      <c r="K632" s="9" t="s">
        <v>219</v>
      </c>
      <c r="L632" s="9" t="s">
        <v>220</v>
      </c>
      <c r="M632" s="9" t="s">
        <v>221</v>
      </c>
      <c r="N632" s="9" t="s">
        <v>222</v>
      </c>
      <c r="AP632" s="1"/>
      <c r="AQ632" s="1"/>
      <c r="AR632" s="1"/>
      <c r="AS632" s="1"/>
      <c r="AT632" s="1"/>
      <c r="AU632" s="1"/>
      <c r="AV632" s="1"/>
    </row>
    <row r="633" spans="6:48" s="9" customFormat="1" ht="15" customHeight="1" x14ac:dyDescent="0.2">
      <c r="G633" s="9" t="s">
        <v>615</v>
      </c>
      <c r="I633" s="9" t="s">
        <v>541</v>
      </c>
      <c r="J633" s="9" t="s">
        <v>805</v>
      </c>
      <c r="K633" s="9" t="s">
        <v>227</v>
      </c>
      <c r="L633" s="9" t="s">
        <v>230</v>
      </c>
      <c r="M633" s="9" t="s">
        <v>234</v>
      </c>
      <c r="N633" s="9" t="s">
        <v>805</v>
      </c>
      <c r="O633" s="9" t="s">
        <v>263</v>
      </c>
      <c r="P633" s="9" t="s">
        <v>311</v>
      </c>
      <c r="Q633" s="9" t="s">
        <v>312</v>
      </c>
      <c r="R633" s="9" t="s">
        <v>578</v>
      </c>
      <c r="S633" s="9" t="s">
        <v>633</v>
      </c>
      <c r="T633" s="9" t="s">
        <v>219</v>
      </c>
      <c r="U633" s="9" t="s">
        <v>299</v>
      </c>
      <c r="V633" s="9" t="s">
        <v>322</v>
      </c>
      <c r="W633" s="9" t="s">
        <v>573</v>
      </c>
      <c r="X633" s="9" t="s">
        <v>574</v>
      </c>
      <c r="Y633" s="9" t="s">
        <v>296</v>
      </c>
      <c r="Z633" s="9" t="s">
        <v>227</v>
      </c>
      <c r="AA633" s="9" t="s">
        <v>739</v>
      </c>
      <c r="AB633" s="9" t="s">
        <v>234</v>
      </c>
      <c r="AC633" s="9" t="s">
        <v>276</v>
      </c>
      <c r="AD633" s="9" t="s">
        <v>573</v>
      </c>
      <c r="AE633" s="9" t="s">
        <v>541</v>
      </c>
      <c r="AF633" s="9" t="s">
        <v>805</v>
      </c>
      <c r="AG633" s="9" t="s">
        <v>227</v>
      </c>
      <c r="AH633" s="9" t="s">
        <v>230</v>
      </c>
      <c r="AI633" s="9" t="s">
        <v>573</v>
      </c>
      <c r="AJ633" s="9" t="s">
        <v>806</v>
      </c>
      <c r="AK633" s="9" t="s">
        <v>275</v>
      </c>
      <c r="AP633" s="1"/>
      <c r="AQ633" s="1"/>
      <c r="AR633" s="1"/>
      <c r="AS633" s="1"/>
      <c r="AT633" s="1"/>
      <c r="AU633" s="1"/>
      <c r="AV633" s="1"/>
    </row>
    <row r="634" spans="6:48" s="9" customFormat="1" ht="15" customHeight="1" x14ac:dyDescent="0.2">
      <c r="H634" s="9" t="s">
        <v>218</v>
      </c>
      <c r="I634" s="9" t="s">
        <v>219</v>
      </c>
      <c r="J634" s="9" t="s">
        <v>739</v>
      </c>
      <c r="K634" s="9" t="s">
        <v>217</v>
      </c>
      <c r="L634" s="9" t="s">
        <v>272</v>
      </c>
      <c r="N634" s="9" t="s">
        <v>273</v>
      </c>
      <c r="O634" s="9" t="s">
        <v>372</v>
      </c>
      <c r="P634" s="9" t="s">
        <v>468</v>
      </c>
      <c r="Q634" s="9" t="s">
        <v>374</v>
      </c>
      <c r="R634" s="9" t="s">
        <v>221</v>
      </c>
      <c r="S634" s="9" t="s">
        <v>616</v>
      </c>
      <c r="T634" s="9" t="s">
        <v>598</v>
      </c>
      <c r="U634" s="9" t="s">
        <v>241</v>
      </c>
      <c r="V634" s="9" t="s">
        <v>278</v>
      </c>
      <c r="W634" s="9" t="s">
        <v>218</v>
      </c>
      <c r="X634" s="9" t="s">
        <v>219</v>
      </c>
      <c r="Y634" s="9" t="s">
        <v>220</v>
      </c>
      <c r="Z634" s="9" t="s">
        <v>221</v>
      </c>
      <c r="AA634" s="9" t="s">
        <v>222</v>
      </c>
      <c r="AP634" s="1"/>
      <c r="AQ634" s="1"/>
      <c r="AR634" s="1"/>
      <c r="AS634" s="1"/>
      <c r="AT634" s="1"/>
      <c r="AU634" s="1"/>
      <c r="AV634" s="1"/>
    </row>
    <row r="635" spans="6:48" s="9" customFormat="1" ht="15" customHeight="1" x14ac:dyDescent="0.2">
      <c r="G635" s="9" t="s">
        <v>243</v>
      </c>
      <c r="I635" s="9" t="s">
        <v>807</v>
      </c>
      <c r="J635" s="9" t="s">
        <v>768</v>
      </c>
      <c r="K635" s="9" t="s">
        <v>276</v>
      </c>
      <c r="L635" s="9" t="s">
        <v>573</v>
      </c>
      <c r="M635" s="9" t="s">
        <v>574</v>
      </c>
      <c r="N635" s="9" t="s">
        <v>296</v>
      </c>
      <c r="O635" s="9" t="s">
        <v>445</v>
      </c>
      <c r="P635" s="9" t="s">
        <v>227</v>
      </c>
      <c r="Q635" s="9" t="s">
        <v>516</v>
      </c>
      <c r="R635" s="9" t="s">
        <v>230</v>
      </c>
      <c r="S635" s="9" t="s">
        <v>217</v>
      </c>
      <c r="T635" s="9" t="s">
        <v>241</v>
      </c>
      <c r="U635" s="9" t="s">
        <v>278</v>
      </c>
      <c r="V635" s="9" t="s">
        <v>218</v>
      </c>
      <c r="W635" s="9" t="s">
        <v>219</v>
      </c>
      <c r="X635" s="9" t="s">
        <v>220</v>
      </c>
      <c r="Y635" s="9" t="s">
        <v>221</v>
      </c>
      <c r="Z635" s="9" t="s">
        <v>222</v>
      </c>
      <c r="AP635" s="1"/>
      <c r="AQ635" s="1"/>
      <c r="AR635" s="1"/>
      <c r="AS635" s="1"/>
      <c r="AT635" s="1"/>
      <c r="AU635" s="1"/>
      <c r="AV635" s="1"/>
    </row>
    <row r="693" ht="28.5" customHeight="1" x14ac:dyDescent="0.2"/>
  </sheetData>
  <sheetProtection formatCells="0"/>
  <mergeCells count="1396">
    <mergeCell ref="F8:O8"/>
    <mergeCell ref="P8:AK8"/>
    <mergeCell ref="F9:O9"/>
    <mergeCell ref="P9:AK9"/>
    <mergeCell ref="F10:O10"/>
    <mergeCell ref="P10:AK10"/>
    <mergeCell ref="F11:O11"/>
    <mergeCell ref="P11:AK11"/>
    <mergeCell ref="F12:O12"/>
    <mergeCell ref="P12:AK12"/>
    <mergeCell ref="F13:O13"/>
    <mergeCell ref="P13:AK13"/>
    <mergeCell ref="F17:AK22"/>
    <mergeCell ref="K29:M29"/>
    <mergeCell ref="W29:Y29"/>
    <mergeCell ref="F32:M33"/>
    <mergeCell ref="V32:AC32"/>
    <mergeCell ref="N33:U33"/>
    <mergeCell ref="V33:AC33"/>
    <mergeCell ref="AD33:AK33"/>
    <mergeCell ref="AC29:AE29"/>
    <mergeCell ref="F34:M34"/>
    <mergeCell ref="O34:S34"/>
    <mergeCell ref="W34:AA34"/>
    <mergeCell ref="AE34:AI34"/>
    <mergeCell ref="F35:M35"/>
    <mergeCell ref="O35:S35"/>
    <mergeCell ref="W35:AA35"/>
    <mergeCell ref="AE35:AI35"/>
    <mergeCell ref="F36:M36"/>
    <mergeCell ref="O36:S36"/>
    <mergeCell ref="W36:AA36"/>
    <mergeCell ref="AE36:AI36"/>
    <mergeCell ref="F37:M37"/>
    <mergeCell ref="O37:S37"/>
    <mergeCell ref="W37:AA37"/>
    <mergeCell ref="AE37:AI37"/>
    <mergeCell ref="F38:M38"/>
    <mergeCell ref="O38:S38"/>
    <mergeCell ref="W38:AA38"/>
    <mergeCell ref="AE38:AI38"/>
    <mergeCell ref="F62:N62"/>
    <mergeCell ref="O62:U62"/>
    <mergeCell ref="V62:AK62"/>
    <mergeCell ref="F63:N63"/>
    <mergeCell ref="O63:U63"/>
    <mergeCell ref="X63:AA63"/>
    <mergeCell ref="AD63:AK63"/>
    <mergeCell ref="F64:N64"/>
    <mergeCell ref="O64:U64"/>
    <mergeCell ref="X64:AA64"/>
    <mergeCell ref="AD64:AK64"/>
    <mergeCell ref="F65:N65"/>
    <mergeCell ref="O65:U65"/>
    <mergeCell ref="X65:AA65"/>
    <mergeCell ref="AD65:AK65"/>
    <mergeCell ref="F66:N66"/>
    <mergeCell ref="O66:U66"/>
    <mergeCell ref="X66:AA66"/>
    <mergeCell ref="AD66:AK66"/>
    <mergeCell ref="F67:N67"/>
    <mergeCell ref="O67:U67"/>
    <mergeCell ref="X67:AA67"/>
    <mergeCell ref="AD67:AK67"/>
    <mergeCell ref="F73:N73"/>
    <mergeCell ref="O73:U73"/>
    <mergeCell ref="V73:AK73"/>
    <mergeCell ref="F74:N74"/>
    <mergeCell ref="O74:U74"/>
    <mergeCell ref="V74:AK74"/>
    <mergeCell ref="F75:N75"/>
    <mergeCell ref="O75:U75"/>
    <mergeCell ref="V75:AK75"/>
    <mergeCell ref="F76:N76"/>
    <mergeCell ref="O76:U76"/>
    <mergeCell ref="V76:AK76"/>
    <mergeCell ref="F77:N77"/>
    <mergeCell ref="O77:U77"/>
    <mergeCell ref="V77:AK77"/>
    <mergeCell ref="F78:N78"/>
    <mergeCell ref="O78:U78"/>
    <mergeCell ref="V78:AK78"/>
    <mergeCell ref="F85:N86"/>
    <mergeCell ref="O85:U85"/>
    <mergeCell ref="V85:AK86"/>
    <mergeCell ref="O86:U86"/>
    <mergeCell ref="F87:N87"/>
    <mergeCell ref="O87:S87"/>
    <mergeCell ref="W87:AD87"/>
    <mergeCell ref="AE87:AI87"/>
    <mergeCell ref="F88:N88"/>
    <mergeCell ref="O88:S88"/>
    <mergeCell ref="W88:AD88"/>
    <mergeCell ref="AE88:AI88"/>
    <mergeCell ref="F89:N89"/>
    <mergeCell ref="O89:S89"/>
    <mergeCell ref="W89:AD89"/>
    <mergeCell ref="AE89:AI89"/>
    <mergeCell ref="F90:N90"/>
    <mergeCell ref="O90:S90"/>
    <mergeCell ref="F91:N91"/>
    <mergeCell ref="O91:S91"/>
    <mergeCell ref="F102:Q102"/>
    <mergeCell ref="R102:U102"/>
    <mergeCell ref="V102:Y102"/>
    <mergeCell ref="Z102:AC102"/>
    <mergeCell ref="AD102:AG102"/>
    <mergeCell ref="AH102:AK102"/>
    <mergeCell ref="F103:Q104"/>
    <mergeCell ref="R103:U103"/>
    <mergeCell ref="V103:Y103"/>
    <mergeCell ref="Z103:AC103"/>
    <mergeCell ref="AD103:AG103"/>
    <mergeCell ref="AH103:AK103"/>
    <mergeCell ref="R104:U104"/>
    <mergeCell ref="V104:Y104"/>
    <mergeCell ref="Z104:AC104"/>
    <mergeCell ref="AD104:AG104"/>
    <mergeCell ref="AH104:AK104"/>
    <mergeCell ref="F112:AK116"/>
    <mergeCell ref="K125:Q125"/>
    <mergeCell ref="T125:Z125"/>
    <mergeCell ref="F126:R127"/>
    <mergeCell ref="S126:AD127"/>
    <mergeCell ref="AE126:AK126"/>
    <mergeCell ref="AE127:AK127"/>
    <mergeCell ref="F128:G137"/>
    <mergeCell ref="H128:K130"/>
    <mergeCell ref="S128:V128"/>
    <mergeCell ref="W128:X128"/>
    <mergeCell ref="Y128:AB128"/>
    <mergeCell ref="AC128:AD128"/>
    <mergeCell ref="AE128:AH128"/>
    <mergeCell ref="S129:V129"/>
    <mergeCell ref="W129:X129"/>
    <mergeCell ref="Y129:AB129"/>
    <mergeCell ref="AC129:AD129"/>
    <mergeCell ref="AE129:AH129"/>
    <mergeCell ref="S130:V130"/>
    <mergeCell ref="W130:X130"/>
    <mergeCell ref="Y130:AB130"/>
    <mergeCell ref="AC130:AD130"/>
    <mergeCell ref="AE130:AH130"/>
    <mergeCell ref="H131:K136"/>
    <mergeCell ref="S131:V131"/>
    <mergeCell ref="W131:X131"/>
    <mergeCell ref="Y131:AB131"/>
    <mergeCell ref="AC131:AD131"/>
    <mergeCell ref="AE131:AH131"/>
    <mergeCell ref="S132:V132"/>
    <mergeCell ref="W132:X132"/>
    <mergeCell ref="Y132:AB132"/>
    <mergeCell ref="AC132:AD132"/>
    <mergeCell ref="AE132:AH132"/>
    <mergeCell ref="L133:M135"/>
    <mergeCell ref="N133:R133"/>
    <mergeCell ref="S133:V133"/>
    <mergeCell ref="W133:X133"/>
    <mergeCell ref="Y133:AB133"/>
    <mergeCell ref="AC133:AD133"/>
    <mergeCell ref="N135:R135"/>
    <mergeCell ref="S135:V135"/>
    <mergeCell ref="W135:X135"/>
    <mergeCell ref="Y135:AB135"/>
    <mergeCell ref="AE133:AH133"/>
    <mergeCell ref="N134:R134"/>
    <mergeCell ref="S134:V134"/>
    <mergeCell ref="W134:X134"/>
    <mergeCell ref="Y134:AB134"/>
    <mergeCell ref="AC134:AD134"/>
    <mergeCell ref="AE134:AH134"/>
    <mergeCell ref="AC135:AD135"/>
    <mergeCell ref="AE135:AH135"/>
    <mergeCell ref="AG174:AJ174"/>
    <mergeCell ref="L175:M177"/>
    <mergeCell ref="N175:R175"/>
    <mergeCell ref="S175:X175"/>
    <mergeCell ref="AB175:AF175"/>
    <mergeCell ref="AG175:AJ175"/>
    <mergeCell ref="N176:R176"/>
    <mergeCell ref="S136:V136"/>
    <mergeCell ref="W136:X136"/>
    <mergeCell ref="Y136:AB136"/>
    <mergeCell ref="AC136:AD136"/>
    <mergeCell ref="AE136:AH136"/>
    <mergeCell ref="S137:V137"/>
    <mergeCell ref="W137:X137"/>
    <mergeCell ref="Y137:AB137"/>
    <mergeCell ref="AC137:AD137"/>
    <mergeCell ref="AE137:AH137"/>
    <mergeCell ref="S138:V138"/>
    <mergeCell ref="W138:X138"/>
    <mergeCell ref="Y138:AB138"/>
    <mergeCell ref="AC138:AD138"/>
    <mergeCell ref="AE138:AH138"/>
    <mergeCell ref="F139:R139"/>
    <mergeCell ref="S139:AD139"/>
    <mergeCell ref="AE139:AH139"/>
    <mergeCell ref="S180:X180"/>
    <mergeCell ref="AB180:AF180"/>
    <mergeCell ref="AG180:AJ180"/>
    <mergeCell ref="F181:R181"/>
    <mergeCell ref="S181:X181"/>
    <mergeCell ref="AB181:AF181"/>
    <mergeCell ref="AG181:AJ181"/>
    <mergeCell ref="S178:X178"/>
    <mergeCell ref="AB178:AF178"/>
    <mergeCell ref="AG178:AJ178"/>
    <mergeCell ref="F155:N155"/>
    <mergeCell ref="AA155:AK155"/>
    <mergeCell ref="F156:G158"/>
    <mergeCell ref="O156:Z156"/>
    <mergeCell ref="AA156:AK156"/>
    <mergeCell ref="O157:Z157"/>
    <mergeCell ref="AA157:AK157"/>
    <mergeCell ref="O158:Z158"/>
    <mergeCell ref="AA158:AK158"/>
    <mergeCell ref="O159:Z159"/>
    <mergeCell ref="AA159:AK159"/>
    <mergeCell ref="K167:Q167"/>
    <mergeCell ref="T167:Z167"/>
    <mergeCell ref="F168:R169"/>
    <mergeCell ref="S168:AA168"/>
    <mergeCell ref="AB168:AK168"/>
    <mergeCell ref="S169:AA169"/>
    <mergeCell ref="AB169:AK169"/>
    <mergeCell ref="AB173:AF173"/>
    <mergeCell ref="AG173:AJ173"/>
    <mergeCell ref="S174:X174"/>
    <mergeCell ref="AB174:AF174"/>
    <mergeCell ref="F190:L190"/>
    <mergeCell ref="M190:T190"/>
    <mergeCell ref="U190:Y190"/>
    <mergeCell ref="Z190:AK190"/>
    <mergeCell ref="F191:L191"/>
    <mergeCell ref="M191:N191"/>
    <mergeCell ref="Q191:R191"/>
    <mergeCell ref="U191:W191"/>
    <mergeCell ref="Z191:AK191"/>
    <mergeCell ref="F170:G179"/>
    <mergeCell ref="H170:K172"/>
    <mergeCell ref="S170:X170"/>
    <mergeCell ref="AB170:AF170"/>
    <mergeCell ref="AG170:AJ170"/>
    <mergeCell ref="S171:X171"/>
    <mergeCell ref="AB171:AF171"/>
    <mergeCell ref="AG171:AJ171"/>
    <mergeCell ref="S172:X172"/>
    <mergeCell ref="AB172:AF172"/>
    <mergeCell ref="AG172:AJ172"/>
    <mergeCell ref="H173:K178"/>
    <mergeCell ref="S173:X173"/>
    <mergeCell ref="S176:X176"/>
    <mergeCell ref="AB176:AF176"/>
    <mergeCell ref="AG176:AJ176"/>
    <mergeCell ref="N177:R177"/>
    <mergeCell ref="S177:X177"/>
    <mergeCell ref="AB177:AF177"/>
    <mergeCell ref="AG177:AJ177"/>
    <mergeCell ref="S179:X179"/>
    <mergeCell ref="AB179:AF179"/>
    <mergeCell ref="AG179:AJ179"/>
    <mergeCell ref="F192:L192"/>
    <mergeCell ref="M192:N192"/>
    <mergeCell ref="Q192:R192"/>
    <mergeCell ref="U192:W192"/>
    <mergeCell ref="Z192:AK192"/>
    <mergeCell ref="F193:L193"/>
    <mergeCell ref="M193:N193"/>
    <mergeCell ref="Q193:R193"/>
    <mergeCell ref="U193:W193"/>
    <mergeCell ref="Z193:AK193"/>
    <mergeCell ref="F194:L194"/>
    <mergeCell ref="M194:N194"/>
    <mergeCell ref="Q194:R194"/>
    <mergeCell ref="U194:W194"/>
    <mergeCell ref="Z194:AK194"/>
    <mergeCell ref="F195:L195"/>
    <mergeCell ref="M195:N195"/>
    <mergeCell ref="Q195:R195"/>
    <mergeCell ref="U195:W195"/>
    <mergeCell ref="Z195:AK195"/>
    <mergeCell ref="F196:L196"/>
    <mergeCell ref="M196:N196"/>
    <mergeCell ref="Q196:R196"/>
    <mergeCell ref="U196:W196"/>
    <mergeCell ref="Z196:AK196"/>
    <mergeCell ref="F197:L197"/>
    <mergeCell ref="M197:N197"/>
    <mergeCell ref="Q197:R197"/>
    <mergeCell ref="U197:W197"/>
    <mergeCell ref="Z197:AK197"/>
    <mergeCell ref="F198:L198"/>
    <mergeCell ref="M198:N198"/>
    <mergeCell ref="Q198:R198"/>
    <mergeCell ref="U198:W198"/>
    <mergeCell ref="Z198:AK198"/>
    <mergeCell ref="F199:L199"/>
    <mergeCell ref="M199:N199"/>
    <mergeCell ref="Q199:R199"/>
    <mergeCell ref="U199:W199"/>
    <mergeCell ref="Z199:AK199"/>
    <mergeCell ref="F200:L200"/>
    <mergeCell ref="M200:N200"/>
    <mergeCell ref="Q200:R200"/>
    <mergeCell ref="U200:W200"/>
    <mergeCell ref="Z200:AK200"/>
    <mergeCell ref="F201:L201"/>
    <mergeCell ref="M201:N201"/>
    <mergeCell ref="Q201:R201"/>
    <mergeCell ref="U201:W201"/>
    <mergeCell ref="Z201:AK201"/>
    <mergeCell ref="F202:L202"/>
    <mergeCell ref="M202:N202"/>
    <mergeCell ref="Q202:R202"/>
    <mergeCell ref="U202:W202"/>
    <mergeCell ref="F213:T213"/>
    <mergeCell ref="U213:Y213"/>
    <mergeCell ref="Z213:AK213"/>
    <mergeCell ref="F214:T214"/>
    <mergeCell ref="U214:W214"/>
    <mergeCell ref="Z214:AK214"/>
    <mergeCell ref="F215:T215"/>
    <mergeCell ref="U215:W215"/>
    <mergeCell ref="Z215:AK215"/>
    <mergeCell ref="F216:T216"/>
    <mergeCell ref="U216:W216"/>
    <mergeCell ref="Z216:AK216"/>
    <mergeCell ref="F217:T217"/>
    <mergeCell ref="U217:W217"/>
    <mergeCell ref="Z217:AK217"/>
    <mergeCell ref="F218:T218"/>
    <mergeCell ref="U218:W218"/>
    <mergeCell ref="Z218:AK218"/>
    <mergeCell ref="F219:T219"/>
    <mergeCell ref="U219:W219"/>
    <mergeCell ref="Z219:AK219"/>
    <mergeCell ref="F220:T220"/>
    <mergeCell ref="U220:W220"/>
    <mergeCell ref="Z220:AK220"/>
    <mergeCell ref="F221:T221"/>
    <mergeCell ref="U221:W221"/>
    <mergeCell ref="Z221:AK221"/>
    <mergeCell ref="F222:T222"/>
    <mergeCell ref="U222:W222"/>
    <mergeCell ref="Z222:AK222"/>
    <mergeCell ref="F223:T223"/>
    <mergeCell ref="U223:W223"/>
    <mergeCell ref="Z223:AK223"/>
    <mergeCell ref="F224:T224"/>
    <mergeCell ref="U224:W224"/>
    <mergeCell ref="Z224:AK224"/>
    <mergeCell ref="F225:T225"/>
    <mergeCell ref="U225:W225"/>
    <mergeCell ref="Z225:AK225"/>
    <mergeCell ref="F226:T226"/>
    <mergeCell ref="U226:W226"/>
    <mergeCell ref="Z226:AK226"/>
    <mergeCell ref="F227:T227"/>
    <mergeCell ref="U227:W227"/>
    <mergeCell ref="Z227:AK227"/>
    <mergeCell ref="F260:L260"/>
    <mergeCell ref="M260:AK260"/>
    <mergeCell ref="F261:L261"/>
    <mergeCell ref="M261:AK261"/>
    <mergeCell ref="F262:L262"/>
    <mergeCell ref="M262:AK262"/>
    <mergeCell ref="F263:L263"/>
    <mergeCell ref="M263:AK263"/>
    <mergeCell ref="F264:L264"/>
    <mergeCell ref="M264:AK264"/>
    <mergeCell ref="F265:L265"/>
    <mergeCell ref="M265:AK265"/>
    <mergeCell ref="F275:M275"/>
    <mergeCell ref="N275:T275"/>
    <mergeCell ref="U275:AK275"/>
    <mergeCell ref="F276:M276"/>
    <mergeCell ref="N276:R276"/>
    <mergeCell ref="U276:AK276"/>
    <mergeCell ref="F277:H278"/>
    <mergeCell ref="I277:M277"/>
    <mergeCell ref="N277:R277"/>
    <mergeCell ref="U277:AK277"/>
    <mergeCell ref="I278:M278"/>
    <mergeCell ref="N278:R278"/>
    <mergeCell ref="U278:AK278"/>
    <mergeCell ref="F279:M279"/>
    <mergeCell ref="N279:R279"/>
    <mergeCell ref="U279:AK279"/>
    <mergeCell ref="K285:Q285"/>
    <mergeCell ref="T285:Z285"/>
    <mergeCell ref="N317:O317"/>
    <mergeCell ref="R317:S317"/>
    <mergeCell ref="V317:W317"/>
    <mergeCell ref="Z317:AA317"/>
    <mergeCell ref="AD317:AE317"/>
    <mergeCell ref="AH317:AI317"/>
    <mergeCell ref="F286:J286"/>
    <mergeCell ref="K286:AK286"/>
    <mergeCell ref="F287:J287"/>
    <mergeCell ref="K287:AK287"/>
    <mergeCell ref="F290:U290"/>
    <mergeCell ref="V290:AK290"/>
    <mergeCell ref="F291:R291"/>
    <mergeCell ref="S291:U291"/>
    <mergeCell ref="V291:AH291"/>
    <mergeCell ref="AI291:AK291"/>
    <mergeCell ref="F292:R292"/>
    <mergeCell ref="S292:U292"/>
    <mergeCell ref="V292:AH292"/>
    <mergeCell ref="AI292:AK292"/>
    <mergeCell ref="F293:R293"/>
    <mergeCell ref="S293:U293"/>
    <mergeCell ref="V293:AH293"/>
    <mergeCell ref="AI293:AK293"/>
    <mergeCell ref="AH320:AI320"/>
    <mergeCell ref="F330:K330"/>
    <mergeCell ref="L330:AD330"/>
    <mergeCell ref="AE330:AK330"/>
    <mergeCell ref="F331:K331"/>
    <mergeCell ref="L331:AD331"/>
    <mergeCell ref="AE331:AK331"/>
    <mergeCell ref="F320:M320"/>
    <mergeCell ref="N320:O320"/>
    <mergeCell ref="R320:S320"/>
    <mergeCell ref="N311:P311"/>
    <mergeCell ref="Z311:AB311"/>
    <mergeCell ref="F314:M315"/>
    <mergeCell ref="N314:AG314"/>
    <mergeCell ref="AH314:AK315"/>
    <mergeCell ref="N315:Q315"/>
    <mergeCell ref="R315:U315"/>
    <mergeCell ref="V315:Y315"/>
    <mergeCell ref="Z315:AC315"/>
    <mergeCell ref="AD315:AG315"/>
    <mergeCell ref="F316:G319"/>
    <mergeCell ref="N316:O316"/>
    <mergeCell ref="R316:S316"/>
    <mergeCell ref="V316:W316"/>
    <mergeCell ref="Z316:AA316"/>
    <mergeCell ref="AD316:AE316"/>
    <mergeCell ref="N318:O318"/>
    <mergeCell ref="R318:S318"/>
    <mergeCell ref="V318:W318"/>
    <mergeCell ref="Z318:AA318"/>
    <mergeCell ref="AH319:AI319"/>
    <mergeCell ref="AH316:AI316"/>
    <mergeCell ref="F348:I348"/>
    <mergeCell ref="J348:V348"/>
    <mergeCell ref="W348:AK348"/>
    <mergeCell ref="F349:I349"/>
    <mergeCell ref="J349:V349"/>
    <mergeCell ref="W349:AK349"/>
    <mergeCell ref="F353:I353"/>
    <mergeCell ref="J353:AK353"/>
    <mergeCell ref="F354:I354"/>
    <mergeCell ref="J354:V354"/>
    <mergeCell ref="W354:AK354"/>
    <mergeCell ref="F355:I355"/>
    <mergeCell ref="J355:V355"/>
    <mergeCell ref="W355:AK355"/>
    <mergeCell ref="F332:K332"/>
    <mergeCell ref="L332:AD332"/>
    <mergeCell ref="AE332:AK332"/>
    <mergeCell ref="F333:K333"/>
    <mergeCell ref="L333:AD333"/>
    <mergeCell ref="AE333:AK333"/>
    <mergeCell ref="F343:I343"/>
    <mergeCell ref="J343:AK343"/>
    <mergeCell ref="F344:I344"/>
    <mergeCell ref="J344:V344"/>
    <mergeCell ref="W344:AK344"/>
    <mergeCell ref="F345:I345"/>
    <mergeCell ref="J345:V345"/>
    <mergeCell ref="W345:AK345"/>
    <mergeCell ref="F346:I346"/>
    <mergeCell ref="J346:V346"/>
    <mergeCell ref="W346:AK346"/>
    <mergeCell ref="F347:I347"/>
    <mergeCell ref="F371:I371"/>
    <mergeCell ref="J371:AK371"/>
    <mergeCell ref="F372:I372"/>
    <mergeCell ref="J372:V372"/>
    <mergeCell ref="W372:AK372"/>
    <mergeCell ref="F364:I364"/>
    <mergeCell ref="J364:V364"/>
    <mergeCell ref="W364:AK364"/>
    <mergeCell ref="F365:I365"/>
    <mergeCell ref="J365:V365"/>
    <mergeCell ref="W365:AK365"/>
    <mergeCell ref="F366:I366"/>
    <mergeCell ref="J366:V366"/>
    <mergeCell ref="W366:AK366"/>
    <mergeCell ref="F367:I367"/>
    <mergeCell ref="J367:V367"/>
    <mergeCell ref="W367:AK367"/>
    <mergeCell ref="F368:I368"/>
    <mergeCell ref="J368:V368"/>
    <mergeCell ref="W368:AK368"/>
    <mergeCell ref="F390:I390"/>
    <mergeCell ref="J390:AK390"/>
    <mergeCell ref="F391:I391"/>
    <mergeCell ref="J391:V391"/>
    <mergeCell ref="W391:AK391"/>
    <mergeCell ref="F392:I392"/>
    <mergeCell ref="J392:V392"/>
    <mergeCell ref="W392:AK392"/>
    <mergeCell ref="F393:I393"/>
    <mergeCell ref="F373:I373"/>
    <mergeCell ref="J373:V373"/>
    <mergeCell ref="W373:AK373"/>
    <mergeCell ref="F374:I374"/>
    <mergeCell ref="J374:V374"/>
    <mergeCell ref="W374:AK374"/>
    <mergeCell ref="F375:I375"/>
    <mergeCell ref="J375:V375"/>
    <mergeCell ref="W375:AK375"/>
    <mergeCell ref="F376:I376"/>
    <mergeCell ref="J376:V376"/>
    <mergeCell ref="W376:AK376"/>
    <mergeCell ref="F377:I377"/>
    <mergeCell ref="J377:V377"/>
    <mergeCell ref="W377:AK377"/>
    <mergeCell ref="F381:I381"/>
    <mergeCell ref="J381:AK381"/>
    <mergeCell ref="F382:I382"/>
    <mergeCell ref="J382:V382"/>
    <mergeCell ref="W382:AK382"/>
    <mergeCell ref="F383:I383"/>
    <mergeCell ref="J383:V383"/>
    <mergeCell ref="W383:AK383"/>
    <mergeCell ref="F384:I384"/>
    <mergeCell ref="J384:V384"/>
    <mergeCell ref="W384:AK384"/>
    <mergeCell ref="F385:I385"/>
    <mergeCell ref="J385:V385"/>
    <mergeCell ref="W385:AK385"/>
    <mergeCell ref="F386:I386"/>
    <mergeCell ref="J386:V386"/>
    <mergeCell ref="W386:AK386"/>
    <mergeCell ref="F387:I387"/>
    <mergeCell ref="J387:V387"/>
    <mergeCell ref="W387:AK387"/>
    <mergeCell ref="F418:I418"/>
    <mergeCell ref="J418:AK418"/>
    <mergeCell ref="F419:I419"/>
    <mergeCell ref="J419:V419"/>
    <mergeCell ref="W419:AK419"/>
    <mergeCell ref="J393:V393"/>
    <mergeCell ref="W393:AK393"/>
    <mergeCell ref="F394:I394"/>
    <mergeCell ref="J394:V394"/>
    <mergeCell ref="W394:AK394"/>
    <mergeCell ref="F395:I395"/>
    <mergeCell ref="J395:V395"/>
    <mergeCell ref="W395:AK395"/>
    <mergeCell ref="F396:I396"/>
    <mergeCell ref="J396:V396"/>
    <mergeCell ref="W396:AK396"/>
    <mergeCell ref="F409:I409"/>
    <mergeCell ref="J409:AK409"/>
    <mergeCell ref="F410:I410"/>
    <mergeCell ref="J410:V410"/>
    <mergeCell ref="F420:I420"/>
    <mergeCell ref="J420:V420"/>
    <mergeCell ref="W420:AK420"/>
    <mergeCell ref="F421:I421"/>
    <mergeCell ref="J421:V421"/>
    <mergeCell ref="W421:AK421"/>
    <mergeCell ref="F422:I422"/>
    <mergeCell ref="J422:V422"/>
    <mergeCell ref="W422:AK422"/>
    <mergeCell ref="F414:I414"/>
    <mergeCell ref="J414:V414"/>
    <mergeCell ref="W414:AK414"/>
    <mergeCell ref="F415:I415"/>
    <mergeCell ref="J415:V415"/>
    <mergeCell ref="W415:AK415"/>
    <mergeCell ref="F423:I423"/>
    <mergeCell ref="J423:V423"/>
    <mergeCell ref="W423:AK423"/>
    <mergeCell ref="F424:I424"/>
    <mergeCell ref="J424:V424"/>
    <mergeCell ref="W424:AK424"/>
    <mergeCell ref="F428:I428"/>
    <mergeCell ref="J428:AK428"/>
    <mergeCell ref="F429:I429"/>
    <mergeCell ref="J429:V429"/>
    <mergeCell ref="W429:AK429"/>
    <mergeCell ref="F430:I430"/>
    <mergeCell ref="J430:V430"/>
    <mergeCell ref="W430:AK430"/>
    <mergeCell ref="F431:I431"/>
    <mergeCell ref="J431:V431"/>
    <mergeCell ref="W431:AK431"/>
    <mergeCell ref="F432:I432"/>
    <mergeCell ref="J432:V432"/>
    <mergeCell ref="W432:AK432"/>
    <mergeCell ref="F433:I433"/>
    <mergeCell ref="J433:V433"/>
    <mergeCell ref="W433:AK433"/>
    <mergeCell ref="F434:I434"/>
    <mergeCell ref="J434:V434"/>
    <mergeCell ref="W434:AK434"/>
    <mergeCell ref="F438:L438"/>
    <mergeCell ref="M438:V438"/>
    <mergeCell ref="W438:AD438"/>
    <mergeCell ref="AE438:AK438"/>
    <mergeCell ref="M439:V439"/>
    <mergeCell ref="W439:AD439"/>
    <mergeCell ref="AE439:AK439"/>
    <mergeCell ref="M440:V440"/>
    <mergeCell ref="W440:AD440"/>
    <mergeCell ref="AE440:AK440"/>
    <mergeCell ref="M441:V441"/>
    <mergeCell ref="W441:AD441"/>
    <mergeCell ref="AE441:AK441"/>
    <mergeCell ref="F448:L448"/>
    <mergeCell ref="M448:Q448"/>
    <mergeCell ref="R448:V448"/>
    <mergeCell ref="W448:AA448"/>
    <mergeCell ref="AB448:AF448"/>
    <mergeCell ref="AG448:AK448"/>
    <mergeCell ref="F449:F451"/>
    <mergeCell ref="G449:L449"/>
    <mergeCell ref="M449:O449"/>
    <mergeCell ref="R449:T449"/>
    <mergeCell ref="W449:Y449"/>
    <mergeCell ref="AB449:AD449"/>
    <mergeCell ref="G451:L451"/>
    <mergeCell ref="M451:O451"/>
    <mergeCell ref="R451:T451"/>
    <mergeCell ref="W451:Y451"/>
    <mergeCell ref="AG449:AI449"/>
    <mergeCell ref="G450:L450"/>
    <mergeCell ref="M450:O450"/>
    <mergeCell ref="R450:T450"/>
    <mergeCell ref="W450:Y450"/>
    <mergeCell ref="AB450:AD450"/>
    <mergeCell ref="AG450:AI450"/>
    <mergeCell ref="AB451:AD451"/>
    <mergeCell ref="AG451:AI451"/>
    <mergeCell ref="H454:L454"/>
    <mergeCell ref="M454:O454"/>
    <mergeCell ref="R454:T454"/>
    <mergeCell ref="W454:Y454"/>
    <mergeCell ref="AB454:AD454"/>
    <mergeCell ref="AG454:AI454"/>
    <mergeCell ref="H455:L455"/>
    <mergeCell ref="M455:O455"/>
    <mergeCell ref="R455:T455"/>
    <mergeCell ref="W455:Y455"/>
    <mergeCell ref="AB455:AD455"/>
    <mergeCell ref="AG455:AI455"/>
    <mergeCell ref="H456:L456"/>
    <mergeCell ref="M456:O456"/>
    <mergeCell ref="R456:T456"/>
    <mergeCell ref="W456:Y456"/>
    <mergeCell ref="AB456:AD456"/>
    <mergeCell ref="AG456:AI456"/>
    <mergeCell ref="G457:L457"/>
    <mergeCell ref="M457:O457"/>
    <mergeCell ref="R457:T457"/>
    <mergeCell ref="W457:Y457"/>
    <mergeCell ref="AB457:AD457"/>
    <mergeCell ref="AG457:AI457"/>
    <mergeCell ref="F458:L458"/>
    <mergeCell ref="M458:O458"/>
    <mergeCell ref="R458:T458"/>
    <mergeCell ref="W458:Y458"/>
    <mergeCell ref="AB458:AD458"/>
    <mergeCell ref="AG458:AI458"/>
    <mergeCell ref="F463:L463"/>
    <mergeCell ref="M463:Q463"/>
    <mergeCell ref="R463:V463"/>
    <mergeCell ref="W463:AA463"/>
    <mergeCell ref="AB463:AF463"/>
    <mergeCell ref="AG463:AK463"/>
    <mergeCell ref="F452:F457"/>
    <mergeCell ref="G452:L452"/>
    <mergeCell ref="M452:O452"/>
    <mergeCell ref="R452:T452"/>
    <mergeCell ref="W452:Y452"/>
    <mergeCell ref="AB452:AD452"/>
    <mergeCell ref="AG452:AI452"/>
    <mergeCell ref="G453:L453"/>
    <mergeCell ref="M453:O453"/>
    <mergeCell ref="R453:T453"/>
    <mergeCell ref="W453:Y453"/>
    <mergeCell ref="AB453:AD453"/>
    <mergeCell ref="AG453:AI453"/>
    <mergeCell ref="G454:G456"/>
    <mergeCell ref="F464:F466"/>
    <mergeCell ref="G464:L464"/>
    <mergeCell ref="M464:O464"/>
    <mergeCell ref="R464:T464"/>
    <mergeCell ref="W464:Y464"/>
    <mergeCell ref="AB464:AD464"/>
    <mergeCell ref="G466:L466"/>
    <mergeCell ref="M466:O466"/>
    <mergeCell ref="R466:T466"/>
    <mergeCell ref="W466:Y466"/>
    <mergeCell ref="AG467:AI467"/>
    <mergeCell ref="G468:L468"/>
    <mergeCell ref="AG464:AI464"/>
    <mergeCell ref="G465:L465"/>
    <mergeCell ref="M465:O465"/>
    <mergeCell ref="R465:T465"/>
    <mergeCell ref="W465:Y465"/>
    <mergeCell ref="AB465:AD465"/>
    <mergeCell ref="AG465:AI465"/>
    <mergeCell ref="AG468:AI468"/>
    <mergeCell ref="F467:F472"/>
    <mergeCell ref="G467:L467"/>
    <mergeCell ref="M467:O467"/>
    <mergeCell ref="R467:T467"/>
    <mergeCell ref="W467:Y467"/>
    <mergeCell ref="AB467:AD467"/>
    <mergeCell ref="M468:O468"/>
    <mergeCell ref="R468:T468"/>
    <mergeCell ref="W468:Y468"/>
    <mergeCell ref="AB468:AD468"/>
    <mergeCell ref="G469:G471"/>
    <mergeCell ref="H469:L469"/>
    <mergeCell ref="M469:O469"/>
    <mergeCell ref="R469:T469"/>
    <mergeCell ref="W469:Y469"/>
    <mergeCell ref="H470:L470"/>
    <mergeCell ref="M470:O470"/>
    <mergeCell ref="R470:T470"/>
    <mergeCell ref="W470:Y470"/>
    <mergeCell ref="AB470:AD470"/>
    <mergeCell ref="AG470:AI470"/>
    <mergeCell ref="H471:L471"/>
    <mergeCell ref="M471:O471"/>
    <mergeCell ref="R471:T471"/>
    <mergeCell ref="W471:Y471"/>
    <mergeCell ref="AB471:AD471"/>
    <mergeCell ref="AG471:AI471"/>
    <mergeCell ref="G472:L472"/>
    <mergeCell ref="M472:O472"/>
    <mergeCell ref="R472:T472"/>
    <mergeCell ref="W472:Y472"/>
    <mergeCell ref="AB472:AD472"/>
    <mergeCell ref="AG472:AI472"/>
    <mergeCell ref="AB469:AD469"/>
    <mergeCell ref="AG469:AI469"/>
    <mergeCell ref="F473:L473"/>
    <mergeCell ref="M473:O473"/>
    <mergeCell ref="R473:T473"/>
    <mergeCell ref="W473:Y473"/>
    <mergeCell ref="AB473:AD473"/>
    <mergeCell ref="AG473:AI473"/>
    <mergeCell ref="F479:I479"/>
    <mergeCell ref="J479:AK479"/>
    <mergeCell ref="F480:I480"/>
    <mergeCell ref="J480:V480"/>
    <mergeCell ref="W480:AK480"/>
    <mergeCell ref="F481:I481"/>
    <mergeCell ref="J481:V481"/>
    <mergeCell ref="W481:AK481"/>
    <mergeCell ref="F482:I482"/>
    <mergeCell ref="J482:V482"/>
    <mergeCell ref="W482:AK482"/>
    <mergeCell ref="AB474:AD474"/>
    <mergeCell ref="AE474:AF474"/>
    <mergeCell ref="AG474:AI474"/>
    <mergeCell ref="AJ474:AK474"/>
    <mergeCell ref="F483:I483"/>
    <mergeCell ref="J483:V483"/>
    <mergeCell ref="W483:AK483"/>
    <mergeCell ref="F484:I484"/>
    <mergeCell ref="J484:V484"/>
    <mergeCell ref="W484:AK484"/>
    <mergeCell ref="F485:I485"/>
    <mergeCell ref="J485:V485"/>
    <mergeCell ref="W485:AK485"/>
    <mergeCell ref="F488:L488"/>
    <mergeCell ref="M488:Q488"/>
    <mergeCell ref="R488:V488"/>
    <mergeCell ref="W488:AA488"/>
    <mergeCell ref="AB488:AF488"/>
    <mergeCell ref="AG488:AK488"/>
    <mergeCell ref="F489:F491"/>
    <mergeCell ref="G489:L489"/>
    <mergeCell ref="M489:N489"/>
    <mergeCell ref="R489:S489"/>
    <mergeCell ref="W489:X489"/>
    <mergeCell ref="AB489:AC489"/>
    <mergeCell ref="G491:L491"/>
    <mergeCell ref="M491:N491"/>
    <mergeCell ref="R491:S491"/>
    <mergeCell ref="W491:X491"/>
    <mergeCell ref="AG489:AH489"/>
    <mergeCell ref="G490:L490"/>
    <mergeCell ref="M490:N490"/>
    <mergeCell ref="R490:S490"/>
    <mergeCell ref="W490:X490"/>
    <mergeCell ref="AB490:AC490"/>
    <mergeCell ref="AG490:AH490"/>
    <mergeCell ref="AB491:AC491"/>
    <mergeCell ref="AG491:AH491"/>
    <mergeCell ref="F492:F497"/>
    <mergeCell ref="G492:L492"/>
    <mergeCell ref="M492:N492"/>
    <mergeCell ref="R492:S492"/>
    <mergeCell ref="W492:X492"/>
    <mergeCell ref="AB492:AC492"/>
    <mergeCell ref="AG492:AH492"/>
    <mergeCell ref="G493:L493"/>
    <mergeCell ref="M493:N493"/>
    <mergeCell ref="R493:S493"/>
    <mergeCell ref="W493:X493"/>
    <mergeCell ref="AB493:AC493"/>
    <mergeCell ref="AG493:AH493"/>
    <mergeCell ref="G494:G496"/>
    <mergeCell ref="H494:L494"/>
    <mergeCell ref="M494:N494"/>
    <mergeCell ref="R494:S494"/>
    <mergeCell ref="W494:X494"/>
    <mergeCell ref="AB494:AC494"/>
    <mergeCell ref="AG494:AH494"/>
    <mergeCell ref="H495:L495"/>
    <mergeCell ref="M495:N495"/>
    <mergeCell ref="R495:S495"/>
    <mergeCell ref="W495:X495"/>
    <mergeCell ref="AB495:AC495"/>
    <mergeCell ref="AG495:AH495"/>
    <mergeCell ref="H496:L496"/>
    <mergeCell ref="M496:N496"/>
    <mergeCell ref="R496:S496"/>
    <mergeCell ref="W496:X496"/>
    <mergeCell ref="AB496:AC496"/>
    <mergeCell ref="AG496:AH496"/>
    <mergeCell ref="G497:L497"/>
    <mergeCell ref="M497:N497"/>
    <mergeCell ref="R497:S497"/>
    <mergeCell ref="W497:X497"/>
    <mergeCell ref="AB497:AC497"/>
    <mergeCell ref="AG497:AH497"/>
    <mergeCell ref="F498:L498"/>
    <mergeCell ref="M498:N498"/>
    <mergeCell ref="R498:S498"/>
    <mergeCell ref="W498:X498"/>
    <mergeCell ref="AB498:AC498"/>
    <mergeCell ref="AG498:AH498"/>
    <mergeCell ref="F511:M512"/>
    <mergeCell ref="N511:AG511"/>
    <mergeCell ref="AH511:AK512"/>
    <mergeCell ref="N512:Q512"/>
    <mergeCell ref="R512:U512"/>
    <mergeCell ref="V512:Y512"/>
    <mergeCell ref="Z512:AC512"/>
    <mergeCell ref="AD512:AG512"/>
    <mergeCell ref="F513:M514"/>
    <mergeCell ref="N513:O513"/>
    <mergeCell ref="R513:S513"/>
    <mergeCell ref="V513:W513"/>
    <mergeCell ref="Z513:AA513"/>
    <mergeCell ref="AD513:AE513"/>
    <mergeCell ref="AH513:AI513"/>
    <mergeCell ref="N514:O514"/>
    <mergeCell ref="R514:S514"/>
    <mergeCell ref="V514:W514"/>
    <mergeCell ref="Z514:AA514"/>
    <mergeCell ref="AD514:AE514"/>
    <mergeCell ref="AH514:AI514"/>
    <mergeCell ref="F515:M516"/>
    <mergeCell ref="N515:O515"/>
    <mergeCell ref="R515:S515"/>
    <mergeCell ref="V515:W515"/>
    <mergeCell ref="Z515:AA515"/>
    <mergeCell ref="AD515:AE515"/>
    <mergeCell ref="AH515:AI515"/>
    <mergeCell ref="N516:O516"/>
    <mergeCell ref="R516:S516"/>
    <mergeCell ref="V516:W516"/>
    <mergeCell ref="Z516:AA516"/>
    <mergeCell ref="AD516:AE516"/>
    <mergeCell ref="AH516:AI516"/>
    <mergeCell ref="F517:M518"/>
    <mergeCell ref="N517:O517"/>
    <mergeCell ref="R517:S517"/>
    <mergeCell ref="V517:W517"/>
    <mergeCell ref="Z517:AA517"/>
    <mergeCell ref="AD517:AE517"/>
    <mergeCell ref="AH517:AI517"/>
    <mergeCell ref="N518:O518"/>
    <mergeCell ref="R518:S518"/>
    <mergeCell ref="V518:W518"/>
    <mergeCell ref="Z518:AA518"/>
    <mergeCell ref="AD518:AE518"/>
    <mergeCell ref="AH518:AI518"/>
    <mergeCell ref="F519:M520"/>
    <mergeCell ref="N519:O519"/>
    <mergeCell ref="R519:S519"/>
    <mergeCell ref="V519:W519"/>
    <mergeCell ref="Z519:AA519"/>
    <mergeCell ref="AD519:AE519"/>
    <mergeCell ref="AH519:AI519"/>
    <mergeCell ref="N520:O520"/>
    <mergeCell ref="R520:S520"/>
    <mergeCell ref="V520:W520"/>
    <mergeCell ref="Z520:AA520"/>
    <mergeCell ref="AD520:AE520"/>
    <mergeCell ref="AH520:AI520"/>
    <mergeCell ref="F521:M522"/>
    <mergeCell ref="N521:O521"/>
    <mergeCell ref="R521:S521"/>
    <mergeCell ref="V521:W521"/>
    <mergeCell ref="Z521:AA521"/>
    <mergeCell ref="AD521:AE521"/>
    <mergeCell ref="AH521:AI521"/>
    <mergeCell ref="N522:O522"/>
    <mergeCell ref="R522:S522"/>
    <mergeCell ref="V522:W522"/>
    <mergeCell ref="Z522:AA522"/>
    <mergeCell ref="AD522:AE522"/>
    <mergeCell ref="AH522:AI522"/>
    <mergeCell ref="F523:M524"/>
    <mergeCell ref="N523:O523"/>
    <mergeCell ref="R523:S523"/>
    <mergeCell ref="V523:W523"/>
    <mergeCell ref="Z523:AA523"/>
    <mergeCell ref="AD523:AE523"/>
    <mergeCell ref="AH523:AI523"/>
    <mergeCell ref="N524:O524"/>
    <mergeCell ref="R524:S524"/>
    <mergeCell ref="V524:W524"/>
    <mergeCell ref="Z524:AA524"/>
    <mergeCell ref="AD524:AE524"/>
    <mergeCell ref="AH524:AI524"/>
    <mergeCell ref="F525:M526"/>
    <mergeCell ref="N525:O525"/>
    <mergeCell ref="R525:S525"/>
    <mergeCell ref="V525:W525"/>
    <mergeCell ref="Z525:AA525"/>
    <mergeCell ref="AD525:AE525"/>
    <mergeCell ref="AH525:AI525"/>
    <mergeCell ref="N526:O526"/>
    <mergeCell ref="R526:S526"/>
    <mergeCell ref="V526:W526"/>
    <mergeCell ref="Z526:AA526"/>
    <mergeCell ref="AD526:AE526"/>
    <mergeCell ref="AH526:AI526"/>
    <mergeCell ref="F527:M528"/>
    <mergeCell ref="N527:O527"/>
    <mergeCell ref="R527:S527"/>
    <mergeCell ref="V527:W527"/>
    <mergeCell ref="Z527:AA527"/>
    <mergeCell ref="AD527:AE527"/>
    <mergeCell ref="AH527:AI527"/>
    <mergeCell ref="N528:O528"/>
    <mergeCell ref="R528:S528"/>
    <mergeCell ref="V528:W528"/>
    <mergeCell ref="Z528:AA528"/>
    <mergeCell ref="AD528:AE528"/>
    <mergeCell ref="AH528:AI528"/>
    <mergeCell ref="F529:M530"/>
    <mergeCell ref="N529:O529"/>
    <mergeCell ref="R529:S529"/>
    <mergeCell ref="V529:W529"/>
    <mergeCell ref="Z529:AA529"/>
    <mergeCell ref="AD529:AE529"/>
    <mergeCell ref="AH529:AI529"/>
    <mergeCell ref="N530:O530"/>
    <mergeCell ref="R530:S530"/>
    <mergeCell ref="V530:W530"/>
    <mergeCell ref="Z530:AA530"/>
    <mergeCell ref="AD530:AE530"/>
    <mergeCell ref="AH530:AI530"/>
    <mergeCell ref="F531:M532"/>
    <mergeCell ref="N531:O531"/>
    <mergeCell ref="R531:S531"/>
    <mergeCell ref="V531:W531"/>
    <mergeCell ref="Z531:AA531"/>
    <mergeCell ref="AD531:AE531"/>
    <mergeCell ref="AH531:AI531"/>
    <mergeCell ref="N532:O532"/>
    <mergeCell ref="R532:S532"/>
    <mergeCell ref="V532:W532"/>
    <mergeCell ref="Z532:AA532"/>
    <mergeCell ref="AD532:AE532"/>
    <mergeCell ref="AH532:AI532"/>
    <mergeCell ref="F552:I552"/>
    <mergeCell ref="J552:AK552"/>
    <mergeCell ref="F553:I553"/>
    <mergeCell ref="J553:V553"/>
    <mergeCell ref="W553:AK553"/>
    <mergeCell ref="F554:I554"/>
    <mergeCell ref="J554:V554"/>
    <mergeCell ref="W554:AK554"/>
    <mergeCell ref="F555:I555"/>
    <mergeCell ref="J555:V555"/>
    <mergeCell ref="W555:AK555"/>
    <mergeCell ref="F556:I556"/>
    <mergeCell ref="J556:V556"/>
    <mergeCell ref="W556:AK556"/>
    <mergeCell ref="F557:I557"/>
    <mergeCell ref="J557:V557"/>
    <mergeCell ref="W557:AK557"/>
    <mergeCell ref="F558:I558"/>
    <mergeCell ref="J558:V558"/>
    <mergeCell ref="W558:AK558"/>
    <mergeCell ref="AH562:AK563"/>
    <mergeCell ref="N563:Q563"/>
    <mergeCell ref="R563:U563"/>
    <mergeCell ref="V563:Y563"/>
    <mergeCell ref="Z563:AC563"/>
    <mergeCell ref="AD563:AG563"/>
    <mergeCell ref="R564:S564"/>
    <mergeCell ref="V564:W564"/>
    <mergeCell ref="Z564:AA564"/>
    <mergeCell ref="AD564:AE564"/>
    <mergeCell ref="F562:M563"/>
    <mergeCell ref="N562:AG562"/>
    <mergeCell ref="AH564:AI564"/>
    <mergeCell ref="F565:M565"/>
    <mergeCell ref="N565:O565"/>
    <mergeCell ref="R565:S565"/>
    <mergeCell ref="V565:W565"/>
    <mergeCell ref="Z565:AA565"/>
    <mergeCell ref="AD565:AE565"/>
    <mergeCell ref="AH565:AI565"/>
    <mergeCell ref="F564:M564"/>
    <mergeCell ref="N564:O564"/>
    <mergeCell ref="Z570:AA570"/>
    <mergeCell ref="AD570:AE570"/>
    <mergeCell ref="AD567:AE567"/>
    <mergeCell ref="AH567:AI567"/>
    <mergeCell ref="F566:M566"/>
    <mergeCell ref="N566:O566"/>
    <mergeCell ref="R566:S566"/>
    <mergeCell ref="V566:W566"/>
    <mergeCell ref="Z566:AA566"/>
    <mergeCell ref="AD566:AE566"/>
    <mergeCell ref="R568:S568"/>
    <mergeCell ref="V568:W568"/>
    <mergeCell ref="Z568:AA568"/>
    <mergeCell ref="AD568:AE568"/>
    <mergeCell ref="AH566:AI566"/>
    <mergeCell ref="F567:M567"/>
    <mergeCell ref="N567:O567"/>
    <mergeCell ref="R567:S567"/>
    <mergeCell ref="V567:W567"/>
    <mergeCell ref="Z567:AA567"/>
    <mergeCell ref="AH568:AI568"/>
    <mergeCell ref="F592:I592"/>
    <mergeCell ref="J592:AK592"/>
    <mergeCell ref="F593:I593"/>
    <mergeCell ref="J593:V593"/>
    <mergeCell ref="W593:AK593"/>
    <mergeCell ref="F594:I594"/>
    <mergeCell ref="J594:V594"/>
    <mergeCell ref="W594:AK594"/>
    <mergeCell ref="F595:I595"/>
    <mergeCell ref="J595:V595"/>
    <mergeCell ref="W595:AK595"/>
    <mergeCell ref="F596:I596"/>
    <mergeCell ref="J596:V596"/>
    <mergeCell ref="W596:AK596"/>
    <mergeCell ref="F597:I597"/>
    <mergeCell ref="J597:V597"/>
    <mergeCell ref="W597:AK597"/>
    <mergeCell ref="F598:I598"/>
    <mergeCell ref="J598:V598"/>
    <mergeCell ref="W598:AK598"/>
    <mergeCell ref="F603:L603"/>
    <mergeCell ref="M603:Q603"/>
    <mergeCell ref="R603:V603"/>
    <mergeCell ref="W603:AA603"/>
    <mergeCell ref="AB603:AF603"/>
    <mergeCell ref="AG603:AK603"/>
    <mergeCell ref="F604:L604"/>
    <mergeCell ref="M604:Q604"/>
    <mergeCell ref="R604:T604"/>
    <mergeCell ref="W604:AA604"/>
    <mergeCell ref="AB604:AF604"/>
    <mergeCell ref="AG604:AK604"/>
    <mergeCell ref="F606:L606"/>
    <mergeCell ref="M606:Q606"/>
    <mergeCell ref="R606:T606"/>
    <mergeCell ref="W606:AA606"/>
    <mergeCell ref="AB606:AF606"/>
    <mergeCell ref="AG606:AK606"/>
    <mergeCell ref="F605:L605"/>
    <mergeCell ref="M605:Q605"/>
    <mergeCell ref="R605:T605"/>
    <mergeCell ref="W605:AA605"/>
    <mergeCell ref="AB605:AF605"/>
    <mergeCell ref="AG605:AK605"/>
    <mergeCell ref="M611:Q611"/>
    <mergeCell ref="R611:T611"/>
    <mergeCell ref="W611:AA611"/>
    <mergeCell ref="AB611:AF611"/>
    <mergeCell ref="AG611:AK611"/>
    <mergeCell ref="F608:L608"/>
    <mergeCell ref="M608:Q608"/>
    <mergeCell ref="R608:T608"/>
    <mergeCell ref="W608:AA608"/>
    <mergeCell ref="AB608:AF608"/>
    <mergeCell ref="AG608:AK608"/>
    <mergeCell ref="F610:L610"/>
    <mergeCell ref="M610:Q610"/>
    <mergeCell ref="R610:T610"/>
    <mergeCell ref="W610:AA610"/>
    <mergeCell ref="AB610:AF610"/>
    <mergeCell ref="AG610:AK610"/>
    <mergeCell ref="F627:L627"/>
    <mergeCell ref="M627:Q627"/>
    <mergeCell ref="R627:T627"/>
    <mergeCell ref="W627:AA627"/>
    <mergeCell ref="AB627:AF627"/>
    <mergeCell ref="AG627:AK627"/>
    <mergeCell ref="F612:L612"/>
    <mergeCell ref="M612:Q612"/>
    <mergeCell ref="R612:T612"/>
    <mergeCell ref="W612:AA612"/>
    <mergeCell ref="AB612:AF612"/>
    <mergeCell ref="AG612:AK612"/>
    <mergeCell ref="F613:L613"/>
    <mergeCell ref="M613:Q613"/>
    <mergeCell ref="R613:T613"/>
    <mergeCell ref="W613:AA613"/>
    <mergeCell ref="AB613:AF613"/>
    <mergeCell ref="AG613:AK613"/>
    <mergeCell ref="F622:L622"/>
    <mergeCell ref="M622:Q622"/>
    <mergeCell ref="R622:V622"/>
    <mergeCell ref="W622:AA622"/>
    <mergeCell ref="AB622:AF622"/>
    <mergeCell ref="AG622:AK622"/>
    <mergeCell ref="F624:L624"/>
    <mergeCell ref="M624:Q624"/>
    <mergeCell ref="R624:T624"/>
    <mergeCell ref="W624:AA624"/>
    <mergeCell ref="AB624:AF624"/>
    <mergeCell ref="AG624:AK624"/>
    <mergeCell ref="F626:L626"/>
    <mergeCell ref="M626:Q626"/>
    <mergeCell ref="AT459:AT460"/>
    <mergeCell ref="AP463:AQ463"/>
    <mergeCell ref="AP466:AQ466"/>
    <mergeCell ref="AP467:AQ468"/>
    <mergeCell ref="AR467:AR468"/>
    <mergeCell ref="AS467:AS468"/>
    <mergeCell ref="AT467:AT468"/>
    <mergeCell ref="AP465:AQ465"/>
    <mergeCell ref="AP464:AQ464"/>
    <mergeCell ref="F628:L628"/>
    <mergeCell ref="M628:Q628"/>
    <mergeCell ref="R628:T628"/>
    <mergeCell ref="W628:AA628"/>
    <mergeCell ref="AB628:AF628"/>
    <mergeCell ref="AG628:AK628"/>
    <mergeCell ref="F629:L629"/>
    <mergeCell ref="M629:Q629"/>
    <mergeCell ref="R629:T629"/>
    <mergeCell ref="W629:AA629"/>
    <mergeCell ref="AB629:AF629"/>
    <mergeCell ref="AG629:AK629"/>
    <mergeCell ref="AG475:AI475"/>
    <mergeCell ref="AA475:AC475"/>
    <mergeCell ref="M474:O474"/>
    <mergeCell ref="P474:Q474"/>
    <mergeCell ref="R474:T474"/>
    <mergeCell ref="U474:V474"/>
    <mergeCell ref="W474:Y474"/>
    <mergeCell ref="Z474:AA474"/>
    <mergeCell ref="F623:L623"/>
    <mergeCell ref="M623:Q623"/>
    <mergeCell ref="R623:T623"/>
    <mergeCell ref="AB466:AD466"/>
    <mergeCell ref="AG466:AI466"/>
    <mergeCell ref="AT471:AT472"/>
    <mergeCell ref="AU471:AU472"/>
    <mergeCell ref="AV471:AV472"/>
    <mergeCell ref="AP469:AQ470"/>
    <mergeCell ref="AR469:AR470"/>
    <mergeCell ref="AS469:AS470"/>
    <mergeCell ref="AT469:AT470"/>
    <mergeCell ref="AU469:AU470"/>
    <mergeCell ref="AV469:AV470"/>
    <mergeCell ref="AU473:AU475"/>
    <mergeCell ref="AV473:AV475"/>
    <mergeCell ref="AU467:AU468"/>
    <mergeCell ref="AV467:AV468"/>
    <mergeCell ref="AP457:AQ460"/>
    <mergeCell ref="AP453:AQ456"/>
    <mergeCell ref="AT453:AT454"/>
    <mergeCell ref="AP473:AQ475"/>
    <mergeCell ref="AR473:AR475"/>
    <mergeCell ref="AS473:AS475"/>
    <mergeCell ref="AT473:AT475"/>
    <mergeCell ref="AP471:AQ472"/>
    <mergeCell ref="AR471:AR472"/>
    <mergeCell ref="AS471:AS472"/>
    <mergeCell ref="AT455:AT456"/>
    <mergeCell ref="AS457:AS460"/>
    <mergeCell ref="AR453:AS454"/>
    <mergeCell ref="AR455:AS456"/>
    <mergeCell ref="AR457:AR458"/>
    <mergeCell ref="AR459:AR460"/>
    <mergeCell ref="AT457:AT458"/>
    <mergeCell ref="J347:V347"/>
    <mergeCell ref="W347:AK347"/>
    <mergeCell ref="F294:R294"/>
    <mergeCell ref="S294:U294"/>
    <mergeCell ref="V294:AH294"/>
    <mergeCell ref="AI294:AK294"/>
    <mergeCell ref="F295:R295"/>
    <mergeCell ref="S295:U295"/>
    <mergeCell ref="V295:AH295"/>
    <mergeCell ref="AI295:AK295"/>
    <mergeCell ref="F296:R296"/>
    <mergeCell ref="S296:U296"/>
    <mergeCell ref="V296:AH296"/>
    <mergeCell ref="AI296:AK296"/>
    <mergeCell ref="F297:R297"/>
    <mergeCell ref="S297:U297"/>
    <mergeCell ref="V297:AH297"/>
    <mergeCell ref="AI297:AK297"/>
    <mergeCell ref="F298:R298"/>
    <mergeCell ref="S298:U298"/>
    <mergeCell ref="V298:AH298"/>
    <mergeCell ref="AI298:AK298"/>
    <mergeCell ref="V320:W320"/>
    <mergeCell ref="Z320:AA320"/>
    <mergeCell ref="AD320:AE320"/>
    <mergeCell ref="AD318:AE318"/>
    <mergeCell ref="AH318:AI318"/>
    <mergeCell ref="N319:O319"/>
    <mergeCell ref="R319:S319"/>
    <mergeCell ref="V319:W319"/>
    <mergeCell ref="Z319:AA319"/>
    <mergeCell ref="AD319:AE319"/>
    <mergeCell ref="F405:I405"/>
    <mergeCell ref="J405:V405"/>
    <mergeCell ref="W405:AK405"/>
    <mergeCell ref="F299:R299"/>
    <mergeCell ref="S299:U300"/>
    <mergeCell ref="V299:AH299"/>
    <mergeCell ref="AI299:AK300"/>
    <mergeCell ref="G300:Q300"/>
    <mergeCell ref="W300:AG300"/>
    <mergeCell ref="F301:R301"/>
    <mergeCell ref="S301:U302"/>
    <mergeCell ref="V301:AH301"/>
    <mergeCell ref="AI301:AK302"/>
    <mergeCell ref="G302:Q302"/>
    <mergeCell ref="W302:AG302"/>
    <mergeCell ref="F362:I362"/>
    <mergeCell ref="J362:AK362"/>
    <mergeCell ref="F363:I363"/>
    <mergeCell ref="J363:V363"/>
    <mergeCell ref="W363:AK363"/>
    <mergeCell ref="F356:I356"/>
    <mergeCell ref="J356:V356"/>
    <mergeCell ref="W356:AK356"/>
    <mergeCell ref="F357:I357"/>
    <mergeCell ref="J357:V357"/>
    <mergeCell ref="W357:AK357"/>
    <mergeCell ref="F358:I358"/>
    <mergeCell ref="J358:V358"/>
    <mergeCell ref="W358:AK358"/>
    <mergeCell ref="F359:I359"/>
    <mergeCell ref="J359:V359"/>
    <mergeCell ref="W359:AK359"/>
    <mergeCell ref="F399:I399"/>
    <mergeCell ref="J399:AK399"/>
    <mergeCell ref="F400:I400"/>
    <mergeCell ref="J400:V400"/>
    <mergeCell ref="W400:AK400"/>
    <mergeCell ref="F401:I401"/>
    <mergeCell ref="J401:V401"/>
    <mergeCell ref="W401:AK401"/>
    <mergeCell ref="F402:I402"/>
    <mergeCell ref="J402:V402"/>
    <mergeCell ref="W402:AK402"/>
    <mergeCell ref="F403:I403"/>
    <mergeCell ref="F542:I542"/>
    <mergeCell ref="J542:AK542"/>
    <mergeCell ref="F543:I543"/>
    <mergeCell ref="J543:V543"/>
    <mergeCell ref="W543:AK543"/>
    <mergeCell ref="W410:AK410"/>
    <mergeCell ref="F411:I411"/>
    <mergeCell ref="J411:V411"/>
    <mergeCell ref="W411:AK411"/>
    <mergeCell ref="J403:V403"/>
    <mergeCell ref="W403:AK403"/>
    <mergeCell ref="F404:I404"/>
    <mergeCell ref="J404:V404"/>
    <mergeCell ref="W404:AK404"/>
    <mergeCell ref="F412:I412"/>
    <mergeCell ref="J412:V412"/>
    <mergeCell ref="W412:AK412"/>
    <mergeCell ref="F413:I413"/>
    <mergeCell ref="J413:V413"/>
    <mergeCell ref="W413:AK413"/>
    <mergeCell ref="F544:I544"/>
    <mergeCell ref="J544:V544"/>
    <mergeCell ref="W544:AK544"/>
    <mergeCell ref="F545:I545"/>
    <mergeCell ref="J545:V545"/>
    <mergeCell ref="W545:AK545"/>
    <mergeCell ref="F546:I546"/>
    <mergeCell ref="J546:V546"/>
    <mergeCell ref="W546:AK546"/>
    <mergeCell ref="F547:I547"/>
    <mergeCell ref="J547:V547"/>
    <mergeCell ref="W547:AK547"/>
    <mergeCell ref="F548:I548"/>
    <mergeCell ref="J548:V548"/>
    <mergeCell ref="W548:AK548"/>
    <mergeCell ref="F583:I583"/>
    <mergeCell ref="J583:AK583"/>
    <mergeCell ref="Z573:AA573"/>
    <mergeCell ref="AD573:AE573"/>
    <mergeCell ref="AH573:AI573"/>
    <mergeCell ref="F572:M572"/>
    <mergeCell ref="N572:O572"/>
    <mergeCell ref="F569:M569"/>
    <mergeCell ref="N569:O569"/>
    <mergeCell ref="R569:S569"/>
    <mergeCell ref="V569:W569"/>
    <mergeCell ref="Z569:AA569"/>
    <mergeCell ref="AD569:AE569"/>
    <mergeCell ref="AH569:AI569"/>
    <mergeCell ref="F568:M568"/>
    <mergeCell ref="N568:O568"/>
    <mergeCell ref="AD571:AE571"/>
    <mergeCell ref="F584:I584"/>
    <mergeCell ref="J584:V584"/>
    <mergeCell ref="W584:AK584"/>
    <mergeCell ref="F585:I585"/>
    <mergeCell ref="J585:V585"/>
    <mergeCell ref="W585:AK585"/>
    <mergeCell ref="F586:I586"/>
    <mergeCell ref="J586:V586"/>
    <mergeCell ref="W586:AK586"/>
    <mergeCell ref="F587:I587"/>
    <mergeCell ref="J587:V587"/>
    <mergeCell ref="W587:AK587"/>
    <mergeCell ref="R572:S572"/>
    <mergeCell ref="V572:W572"/>
    <mergeCell ref="Z572:AA572"/>
    <mergeCell ref="AD572:AE572"/>
    <mergeCell ref="AH570:AI570"/>
    <mergeCell ref="F571:M571"/>
    <mergeCell ref="N571:O571"/>
    <mergeCell ref="R571:S571"/>
    <mergeCell ref="V571:W571"/>
    <mergeCell ref="Z571:AA571"/>
    <mergeCell ref="AH572:AI572"/>
    <mergeCell ref="F573:M573"/>
    <mergeCell ref="N573:O573"/>
    <mergeCell ref="R573:S573"/>
    <mergeCell ref="V573:W573"/>
    <mergeCell ref="AH571:AI571"/>
    <mergeCell ref="F570:M570"/>
    <mergeCell ref="N570:O570"/>
    <mergeCell ref="R570:S570"/>
    <mergeCell ref="V570:W570"/>
    <mergeCell ref="R626:T626"/>
    <mergeCell ref="W626:AA626"/>
    <mergeCell ref="AB626:AF626"/>
    <mergeCell ref="AG626:AK626"/>
    <mergeCell ref="F588:I588"/>
    <mergeCell ref="J588:V588"/>
    <mergeCell ref="W588:AK588"/>
    <mergeCell ref="F589:I589"/>
    <mergeCell ref="J589:V589"/>
    <mergeCell ref="W589:AK589"/>
    <mergeCell ref="W623:AA623"/>
    <mergeCell ref="AB623:AF623"/>
    <mergeCell ref="AG623:AK623"/>
    <mergeCell ref="F625:L625"/>
    <mergeCell ref="M625:Q625"/>
    <mergeCell ref="R625:T625"/>
    <mergeCell ref="W625:AA625"/>
    <mergeCell ref="AB625:AF625"/>
    <mergeCell ref="AG625:AK625"/>
    <mergeCell ref="F607:L607"/>
    <mergeCell ref="M607:Q607"/>
    <mergeCell ref="R607:T607"/>
    <mergeCell ref="W607:AA607"/>
    <mergeCell ref="AB607:AF607"/>
    <mergeCell ref="AG607:AK607"/>
    <mergeCell ref="F609:L609"/>
    <mergeCell ref="M609:Q609"/>
    <mergeCell ref="R609:T609"/>
    <mergeCell ref="W609:AA609"/>
    <mergeCell ref="AB609:AF609"/>
    <mergeCell ref="AG609:AK609"/>
    <mergeCell ref="F611:L611"/>
  </mergeCells>
  <phoneticPr fontId="2"/>
  <dataValidations count="5">
    <dataValidation type="list" allowBlank="1" showInputMessage="1" showErrorMessage="1" sqref="O63:O67 AE89:AI89 O74:U78" xr:uid="{00000000-0002-0000-0200-000000000000}">
      <formula1>"有り,無し"</formula1>
    </dataValidation>
    <dataValidation type="list" allowBlank="1" showInputMessage="1" showErrorMessage="1" sqref="R103:AK103" xr:uid="{00000000-0002-0000-0200-000001000000}">
      <formula1>"○"</formula1>
    </dataValidation>
    <dataValidation type="list" allowBlank="1" showInputMessage="1" showErrorMessage="1" sqref="M604:M612 M623:M628" xr:uid="{00000000-0002-0000-0200-000002000000}">
      <formula1>"自己資金,市中資金,制度資金,その他"</formula1>
    </dataValidation>
    <dataValidation type="list" allowBlank="1" showInputMessage="1" showErrorMessage="1" sqref="S301 AI301 AI299 S291:S299 AI291:AI295" xr:uid="{00000000-0002-0000-0200-000003000000}">
      <formula1>"○,―"</formula1>
    </dataValidation>
    <dataValidation type="list" allowBlank="1" showInputMessage="1" sqref="AI296:AK298" xr:uid="{920A81E0-E34D-4FBD-82DC-F7A6EFC5D448}">
      <formula1>"○,―"</formula1>
    </dataValidation>
  </dataValidations>
  <pageMargins left="0.59055118110236227" right="0.59055118110236227" top="0.39370078740157483" bottom="0.59055118110236227" header="0.31496062992125984" footer="0.31496062992125984"/>
  <pageSetup paperSize="9" scale="96" firstPageNumber="3" orientation="portrait" useFirstPageNumber="1" r:id="rId1"/>
  <headerFooter>
    <firstFooter>&amp;C3</firstFooter>
  </headerFooter>
  <rowBreaks count="15" manualBreakCount="15">
    <brk id="57" max="38" man="1"/>
    <brk id="109" max="38" man="1"/>
    <brk id="164" max="38" man="1"/>
    <brk id="210" max="38" man="1"/>
    <brk id="257" max="38" man="1"/>
    <brk id="307" max="38" man="1"/>
    <brk id="350" max="38" man="1"/>
    <brk id="378" max="38" man="1"/>
    <brk id="406" max="38" man="1"/>
    <brk id="435" max="38" man="1"/>
    <brk id="476" max="38" man="1"/>
    <brk id="508" max="38" man="1"/>
    <brk id="549" max="38" man="1"/>
    <brk id="580" max="38" man="1"/>
    <brk id="599" max="38" man="1"/>
  </rowBreaks>
  <ignoredErrors>
    <ignoredError sqref="AC2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2:AT627"/>
  <sheetViews>
    <sheetView showGridLines="0" tabSelected="1" view="pageBreakPreview" topLeftCell="A161" zoomScaleNormal="100" zoomScaleSheetLayoutView="100" workbookViewId="0">
      <selection activeCell="BO20" sqref="BO20"/>
    </sheetView>
  </sheetViews>
  <sheetFormatPr defaultColWidth="2.33203125" defaultRowHeight="15" customHeight="1" x14ac:dyDescent="0.2"/>
  <cols>
    <col min="1" max="3" width="2.33203125" style="1"/>
    <col min="4" max="4" width="2.33203125" style="1" customWidth="1"/>
    <col min="5" max="13" width="2.33203125" style="1"/>
    <col min="14" max="14" width="2.33203125" style="1" customWidth="1"/>
    <col min="15" max="16384" width="2.33203125" style="1"/>
  </cols>
  <sheetData>
    <row r="2" spans="1:39" ht="15" customHeight="1" x14ac:dyDescent="0.2">
      <c r="A2" s="691" t="s">
        <v>916</v>
      </c>
      <c r="B2" s="690"/>
      <c r="C2" s="690"/>
      <c r="D2" s="690"/>
      <c r="E2" s="690"/>
      <c r="F2" s="690"/>
      <c r="G2" s="690"/>
      <c r="H2" s="690"/>
      <c r="I2" s="690"/>
      <c r="J2" s="690"/>
      <c r="K2" s="690"/>
      <c r="L2" s="690"/>
      <c r="M2" s="690"/>
      <c r="N2" s="690"/>
      <c r="O2" s="690"/>
      <c r="P2" s="690"/>
      <c r="Q2" s="77"/>
      <c r="R2" s="77"/>
      <c r="S2" s="77"/>
      <c r="T2" s="77"/>
      <c r="U2" s="77"/>
      <c r="V2" s="77"/>
      <c r="W2" s="77"/>
      <c r="X2" s="77"/>
      <c r="Y2" s="77"/>
      <c r="Z2" s="77"/>
      <c r="AA2" s="77"/>
      <c r="AB2" s="77"/>
      <c r="AC2" s="77"/>
      <c r="AD2" s="77"/>
      <c r="AE2" s="77"/>
      <c r="AF2" s="77"/>
      <c r="AG2" s="77"/>
      <c r="AH2" s="77"/>
      <c r="AI2" s="77"/>
      <c r="AJ2" s="77"/>
      <c r="AK2" s="77"/>
      <c r="AL2" s="77"/>
      <c r="AM2" s="77"/>
    </row>
    <row r="3" spans="1:39" ht="15" customHeight="1" x14ac:dyDescent="0.2">
      <c r="A3" s="77"/>
      <c r="B3" s="691" t="s">
        <v>819</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2"/>
      <c r="AF3" s="2"/>
      <c r="AG3" s="2"/>
      <c r="AH3" s="2"/>
      <c r="AI3" s="2"/>
      <c r="AJ3" s="2"/>
      <c r="AK3" s="77"/>
      <c r="AL3" s="77"/>
      <c r="AM3" s="77"/>
    </row>
    <row r="4" spans="1:39" ht="15" customHeight="1" x14ac:dyDescent="0.2">
      <c r="A4" s="77"/>
      <c r="B4" s="77"/>
      <c r="C4" s="757" t="s">
        <v>820</v>
      </c>
      <c r="D4" s="757"/>
      <c r="E4" s="757"/>
      <c r="F4" s="757"/>
      <c r="G4" s="757"/>
      <c r="H4" s="757"/>
      <c r="I4" s="757"/>
      <c r="J4" s="757"/>
      <c r="K4" s="757"/>
      <c r="L4" s="757"/>
      <c r="M4" s="757"/>
      <c r="N4" s="2"/>
      <c r="O4" s="2"/>
      <c r="P4" s="2"/>
      <c r="Q4" s="2"/>
      <c r="R4" s="2"/>
      <c r="S4" s="2"/>
      <c r="T4" s="2"/>
      <c r="U4" s="2"/>
      <c r="V4" s="2"/>
      <c r="W4" s="2"/>
      <c r="X4" s="2"/>
      <c r="Y4" s="2"/>
      <c r="Z4" s="2"/>
      <c r="AA4" s="2"/>
      <c r="AB4" s="2"/>
      <c r="AC4" s="2"/>
      <c r="AD4" s="2"/>
      <c r="AE4" s="2"/>
      <c r="AF4" s="2"/>
      <c r="AG4" s="2"/>
      <c r="AH4" s="2"/>
      <c r="AI4" s="2"/>
      <c r="AJ4" s="2"/>
      <c r="AK4" s="77"/>
      <c r="AL4" s="77"/>
      <c r="AM4" s="77"/>
    </row>
    <row r="5" spans="1:39" ht="15" customHeight="1" thickBot="1" x14ac:dyDescent="0.25">
      <c r="A5" s="77"/>
      <c r="B5" s="77"/>
      <c r="C5" s="118"/>
      <c r="D5" s="2" t="s">
        <v>914</v>
      </c>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row>
    <row r="6" spans="1:39" ht="15" customHeight="1" x14ac:dyDescent="0.2">
      <c r="A6" s="77"/>
      <c r="B6" s="77"/>
      <c r="C6" s="118"/>
      <c r="D6" s="813" t="s">
        <v>821</v>
      </c>
      <c r="E6" s="814"/>
      <c r="F6" s="814"/>
      <c r="G6" s="814"/>
      <c r="H6" s="814"/>
      <c r="I6" s="814"/>
      <c r="J6" s="814"/>
      <c r="K6" s="814"/>
      <c r="L6" s="814"/>
      <c r="M6" s="814"/>
      <c r="N6" s="814"/>
      <c r="O6" s="814"/>
      <c r="P6" s="814"/>
      <c r="Q6" s="814"/>
      <c r="R6" s="814"/>
      <c r="S6" s="814"/>
      <c r="T6" s="814"/>
      <c r="U6" s="815"/>
      <c r="V6" s="816" t="s">
        <v>822</v>
      </c>
      <c r="W6" s="814"/>
      <c r="X6" s="814"/>
      <c r="Y6" s="814"/>
      <c r="Z6" s="814"/>
      <c r="AA6" s="814"/>
      <c r="AB6" s="814"/>
      <c r="AC6" s="814"/>
      <c r="AD6" s="814"/>
      <c r="AE6" s="814"/>
      <c r="AF6" s="814"/>
      <c r="AG6" s="814"/>
      <c r="AH6" s="814"/>
      <c r="AI6" s="814"/>
      <c r="AJ6" s="814"/>
      <c r="AK6" s="814"/>
      <c r="AL6" s="814"/>
      <c r="AM6" s="817"/>
    </row>
    <row r="7" spans="1:39" ht="15" customHeight="1" x14ac:dyDescent="0.2">
      <c r="A7" s="77"/>
      <c r="B7" s="77"/>
      <c r="C7" s="77"/>
      <c r="D7" s="48"/>
      <c r="G7" s="3"/>
      <c r="H7" s="4" t="s">
        <v>823</v>
      </c>
      <c r="I7" s="20"/>
      <c r="J7" s="4" t="s">
        <v>154</v>
      </c>
      <c r="K7" s="5"/>
      <c r="L7" s="6"/>
      <c r="M7" s="4" t="s">
        <v>824</v>
      </c>
      <c r="N7" s="21"/>
      <c r="O7" s="1" t="s">
        <v>154</v>
      </c>
      <c r="P7" s="37"/>
      <c r="Q7" s="6"/>
      <c r="R7" s="4" t="s">
        <v>824</v>
      </c>
      <c r="S7" s="21"/>
      <c r="T7" s="1" t="s">
        <v>154</v>
      </c>
      <c r="U7" s="37"/>
      <c r="V7" s="36"/>
      <c r="Y7" s="6"/>
      <c r="Z7" s="4" t="s">
        <v>824</v>
      </c>
      <c r="AA7" s="21"/>
      <c r="AB7" s="1" t="s">
        <v>154</v>
      </c>
      <c r="AC7" s="37"/>
      <c r="AD7" s="6"/>
      <c r="AE7" s="4" t="s">
        <v>824</v>
      </c>
      <c r="AF7" s="21"/>
      <c r="AG7" s="1" t="s">
        <v>154</v>
      </c>
      <c r="AH7" s="37"/>
      <c r="AI7" s="6"/>
      <c r="AJ7" s="4" t="s">
        <v>824</v>
      </c>
      <c r="AK7" s="21"/>
      <c r="AL7" s="1" t="s">
        <v>154</v>
      </c>
      <c r="AM7" s="7"/>
    </row>
    <row r="8" spans="1:39" ht="15" customHeight="1" x14ac:dyDescent="0.2">
      <c r="A8" s="77"/>
      <c r="B8" s="77"/>
      <c r="C8" s="77"/>
      <c r="D8" s="48"/>
      <c r="G8" s="818" t="s">
        <v>1203</v>
      </c>
      <c r="H8" s="819"/>
      <c r="I8" s="819"/>
      <c r="J8" s="819"/>
      <c r="K8" s="820"/>
      <c r="L8" s="818" t="s">
        <v>1262</v>
      </c>
      <c r="M8" s="719"/>
      <c r="N8" s="719"/>
      <c r="O8" s="719"/>
      <c r="P8" s="720"/>
      <c r="Q8" s="818" t="s">
        <v>1281</v>
      </c>
      <c r="R8" s="719"/>
      <c r="S8" s="719"/>
      <c r="T8" s="719"/>
      <c r="U8" s="720"/>
      <c r="V8" s="826" t="s">
        <v>825</v>
      </c>
      <c r="W8" s="177"/>
      <c r="X8" s="688"/>
      <c r="Y8" s="822"/>
      <c r="Z8" s="823"/>
      <c r="AA8" s="823"/>
      <c r="AB8" s="823"/>
      <c r="AC8" s="824"/>
      <c r="AD8" s="822"/>
      <c r="AE8" s="823"/>
      <c r="AF8" s="823"/>
      <c r="AG8" s="823"/>
      <c r="AH8" s="824"/>
      <c r="AI8" s="822"/>
      <c r="AJ8" s="823"/>
      <c r="AK8" s="823"/>
      <c r="AL8" s="823"/>
      <c r="AM8" s="825"/>
    </row>
    <row r="9" spans="1:39" ht="15" customHeight="1" thickBot="1" x14ac:dyDescent="0.25">
      <c r="A9" s="77"/>
      <c r="B9" s="77"/>
      <c r="C9" s="77"/>
      <c r="D9" s="685" t="s">
        <v>826</v>
      </c>
      <c r="E9" s="686"/>
      <c r="F9" s="687"/>
      <c r="G9" s="809"/>
      <c r="H9" s="810"/>
      <c r="I9" s="810"/>
      <c r="J9" s="810"/>
      <c r="K9" s="811"/>
      <c r="L9" s="809"/>
      <c r="M9" s="810"/>
      <c r="N9" s="810"/>
      <c r="O9" s="810"/>
      <c r="P9" s="811"/>
      <c r="Q9" s="809"/>
      <c r="R9" s="810"/>
      <c r="S9" s="810"/>
      <c r="T9" s="810"/>
      <c r="U9" s="811"/>
      <c r="V9" s="812" t="s">
        <v>827</v>
      </c>
      <c r="W9" s="686"/>
      <c r="X9" s="687"/>
      <c r="Y9" s="809"/>
      <c r="Z9" s="810"/>
      <c r="AA9" s="810"/>
      <c r="AB9" s="810"/>
      <c r="AC9" s="811"/>
      <c r="AD9" s="809"/>
      <c r="AE9" s="810"/>
      <c r="AF9" s="810"/>
      <c r="AG9" s="810"/>
      <c r="AH9" s="811"/>
      <c r="AI9" s="809"/>
      <c r="AJ9" s="810"/>
      <c r="AK9" s="810"/>
      <c r="AL9" s="810"/>
      <c r="AM9" s="821"/>
    </row>
    <row r="10" spans="1:39" ht="15" customHeight="1" x14ac:dyDescent="0.2">
      <c r="A10" s="77"/>
      <c r="B10" s="77"/>
      <c r="C10" s="77"/>
      <c r="D10" s="1" t="s">
        <v>67</v>
      </c>
      <c r="E10" s="1" t="s">
        <v>76</v>
      </c>
      <c r="F10" s="1" t="s">
        <v>104</v>
      </c>
      <c r="G10" s="1" t="s">
        <v>44</v>
      </c>
      <c r="H10" s="1" t="s">
        <v>105</v>
      </c>
      <c r="I10" s="1" t="s">
        <v>68</v>
      </c>
      <c r="J10" s="8"/>
      <c r="K10" s="8"/>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row>
    <row r="11" spans="1:39" ht="15" customHeight="1" x14ac:dyDescent="0.2">
      <c r="A11" s="77"/>
      <c r="B11" s="77"/>
      <c r="C11" s="77"/>
      <c r="D11" s="629" t="s">
        <v>1187</v>
      </c>
      <c r="E11" s="629"/>
      <c r="F11" s="629"/>
      <c r="G11" s="629"/>
      <c r="H11" s="629"/>
      <c r="I11" s="629"/>
      <c r="J11" s="629"/>
      <c r="K11" s="629"/>
      <c r="L11" s="629"/>
      <c r="M11" s="629"/>
      <c r="N11" s="629"/>
      <c r="O11" s="629"/>
      <c r="P11" s="629"/>
      <c r="Q11" s="629"/>
      <c r="R11" s="629"/>
      <c r="S11" s="629"/>
      <c r="T11" s="629"/>
      <c r="U11" s="629"/>
      <c r="V11" s="629"/>
      <c r="W11" s="629"/>
      <c r="X11" s="629"/>
      <c r="Y11" s="629"/>
      <c r="Z11" s="629"/>
      <c r="AA11" s="629"/>
      <c r="AB11" s="629"/>
      <c r="AC11" s="629"/>
      <c r="AD11" s="629"/>
      <c r="AE11" s="629"/>
      <c r="AF11" s="629"/>
      <c r="AG11" s="629"/>
      <c r="AH11" s="629"/>
      <c r="AI11" s="629"/>
      <c r="AJ11" s="629"/>
      <c r="AK11" s="629"/>
      <c r="AL11" s="629"/>
      <c r="AM11" s="629"/>
    </row>
    <row r="12" spans="1:39" ht="15" customHeight="1" x14ac:dyDescent="0.2">
      <c r="A12" s="77"/>
      <c r="B12" s="77"/>
      <c r="C12" s="77"/>
    </row>
    <row r="13" spans="1:39" ht="15" customHeight="1" thickBot="1" x14ac:dyDescent="0.25">
      <c r="A13" s="77"/>
      <c r="B13" s="77"/>
      <c r="C13" s="77"/>
      <c r="D13" s="159" t="s">
        <v>829</v>
      </c>
      <c r="E13" s="77"/>
      <c r="F13" s="159"/>
      <c r="G13" s="159"/>
      <c r="H13" s="159"/>
      <c r="I13" s="159"/>
      <c r="J13" s="159"/>
      <c r="K13" s="159"/>
      <c r="L13" s="159"/>
      <c r="M13" s="2"/>
      <c r="N13" s="2"/>
      <c r="O13" s="2"/>
      <c r="P13" s="2"/>
      <c r="Q13" s="2"/>
      <c r="R13" s="2"/>
      <c r="S13" s="2"/>
      <c r="T13" s="2"/>
      <c r="U13" s="2"/>
      <c r="V13" s="2"/>
      <c r="W13" s="2"/>
      <c r="X13" s="2"/>
      <c r="Y13" s="2"/>
      <c r="Z13" s="2"/>
      <c r="AA13" s="2"/>
      <c r="AB13" s="2"/>
      <c r="AC13" s="2"/>
      <c r="AD13" s="2"/>
      <c r="AE13" s="2"/>
      <c r="AF13" s="2"/>
      <c r="AG13" s="2"/>
      <c r="AH13" s="2"/>
      <c r="AI13" s="2"/>
      <c r="AJ13" s="2"/>
    </row>
    <row r="14" spans="1:39" ht="15" customHeight="1" x14ac:dyDescent="0.2">
      <c r="A14" s="77"/>
      <c r="B14" s="77"/>
      <c r="C14" s="77"/>
      <c r="D14" s="813" t="s">
        <v>964</v>
      </c>
      <c r="E14" s="814"/>
      <c r="F14" s="814"/>
      <c r="G14" s="814"/>
      <c r="H14" s="814"/>
      <c r="I14" s="814"/>
      <c r="J14" s="814"/>
      <c r="K14" s="814"/>
      <c r="L14" s="814"/>
      <c r="M14" s="814"/>
      <c r="N14" s="814"/>
      <c r="O14" s="814"/>
      <c r="P14" s="814"/>
      <c r="Q14" s="814"/>
      <c r="R14" s="814"/>
      <c r="S14" s="814"/>
      <c r="T14" s="814"/>
      <c r="U14" s="815"/>
      <c r="V14" s="816" t="s">
        <v>830</v>
      </c>
      <c r="W14" s="814"/>
      <c r="X14" s="814"/>
      <c r="Y14" s="814"/>
      <c r="Z14" s="814"/>
      <c r="AA14" s="814"/>
      <c r="AB14" s="814"/>
      <c r="AC14" s="814"/>
      <c r="AD14" s="814"/>
      <c r="AE14" s="814"/>
      <c r="AF14" s="814"/>
      <c r="AG14" s="814"/>
      <c r="AH14" s="814"/>
      <c r="AI14" s="814"/>
      <c r="AJ14" s="814"/>
      <c r="AK14" s="814"/>
      <c r="AL14" s="814"/>
      <c r="AM14" s="817"/>
    </row>
    <row r="15" spans="1:39" ht="15" customHeight="1" x14ac:dyDescent="0.2">
      <c r="A15" s="77"/>
      <c r="B15" s="77"/>
      <c r="C15" s="77"/>
      <c r="D15" s="48"/>
      <c r="G15" s="3"/>
      <c r="H15" s="4" t="s">
        <v>823</v>
      </c>
      <c r="I15" s="20"/>
      <c r="J15" s="4" t="s">
        <v>154</v>
      </c>
      <c r="K15" s="5"/>
      <c r="L15" s="6"/>
      <c r="M15" s="4" t="s">
        <v>824</v>
      </c>
      <c r="N15" s="21"/>
      <c r="O15" s="1" t="s">
        <v>154</v>
      </c>
      <c r="P15" s="37"/>
      <c r="Q15" s="6"/>
      <c r="R15" s="4" t="s">
        <v>824</v>
      </c>
      <c r="S15" s="21"/>
      <c r="T15" s="1" t="s">
        <v>154</v>
      </c>
      <c r="U15" s="37"/>
      <c r="V15" s="36"/>
      <c r="Y15" s="6"/>
      <c r="Z15" s="4" t="s">
        <v>824</v>
      </c>
      <c r="AA15" s="21"/>
      <c r="AB15" s="1" t="s">
        <v>154</v>
      </c>
      <c r="AC15" s="37"/>
      <c r="AD15" s="6"/>
      <c r="AE15" s="4" t="s">
        <v>824</v>
      </c>
      <c r="AF15" s="21"/>
      <c r="AG15" s="1" t="s">
        <v>154</v>
      </c>
      <c r="AH15" s="37"/>
      <c r="AI15" s="6"/>
      <c r="AJ15" s="4" t="s">
        <v>824</v>
      </c>
      <c r="AK15" s="21"/>
      <c r="AL15" s="1" t="s">
        <v>154</v>
      </c>
      <c r="AM15" s="7"/>
    </row>
    <row r="16" spans="1:39" ht="15" customHeight="1" x14ac:dyDescent="0.2">
      <c r="A16" s="77"/>
      <c r="B16" s="77"/>
      <c r="C16" s="77"/>
      <c r="D16" s="48"/>
      <c r="G16" s="818" t="s">
        <v>1203</v>
      </c>
      <c r="H16" s="819"/>
      <c r="I16" s="819"/>
      <c r="J16" s="819"/>
      <c r="K16" s="820"/>
      <c r="L16" s="818" t="s">
        <v>1262</v>
      </c>
      <c r="M16" s="719"/>
      <c r="N16" s="719"/>
      <c r="O16" s="719"/>
      <c r="P16" s="720"/>
      <c r="Q16" s="818" t="s">
        <v>1281</v>
      </c>
      <c r="R16" s="719"/>
      <c r="S16" s="719"/>
      <c r="T16" s="719"/>
      <c r="U16" s="720"/>
      <c r="V16" s="10"/>
      <c r="Y16" s="822"/>
      <c r="Z16" s="823"/>
      <c r="AA16" s="823"/>
      <c r="AB16" s="823"/>
      <c r="AC16" s="824"/>
      <c r="AD16" s="822"/>
      <c r="AE16" s="823"/>
      <c r="AF16" s="823"/>
      <c r="AG16" s="823"/>
      <c r="AH16" s="824"/>
      <c r="AI16" s="822"/>
      <c r="AJ16" s="823"/>
      <c r="AK16" s="823"/>
      <c r="AL16" s="823"/>
      <c r="AM16" s="825"/>
    </row>
    <row r="17" spans="1:39" ht="15" customHeight="1" thickBot="1" x14ac:dyDescent="0.25">
      <c r="A17" s="77"/>
      <c r="B17" s="77"/>
      <c r="C17" s="77"/>
      <c r="D17" s="685" t="s">
        <v>831</v>
      </c>
      <c r="E17" s="686"/>
      <c r="F17" s="687"/>
      <c r="G17" s="809"/>
      <c r="H17" s="810"/>
      <c r="I17" s="810"/>
      <c r="J17" s="810"/>
      <c r="K17" s="811"/>
      <c r="L17" s="809"/>
      <c r="M17" s="810"/>
      <c r="N17" s="810"/>
      <c r="O17" s="810"/>
      <c r="P17" s="811"/>
      <c r="Q17" s="809"/>
      <c r="R17" s="810"/>
      <c r="S17" s="810"/>
      <c r="T17" s="810"/>
      <c r="U17" s="811"/>
      <c r="V17" s="812" t="s">
        <v>832</v>
      </c>
      <c r="W17" s="686"/>
      <c r="X17" s="687"/>
      <c r="Y17" s="809"/>
      <c r="Z17" s="810"/>
      <c r="AA17" s="810"/>
      <c r="AB17" s="810"/>
      <c r="AC17" s="811"/>
      <c r="AD17" s="809"/>
      <c r="AE17" s="810"/>
      <c r="AF17" s="810"/>
      <c r="AG17" s="810"/>
      <c r="AH17" s="811"/>
      <c r="AI17" s="809"/>
      <c r="AJ17" s="810"/>
      <c r="AK17" s="810"/>
      <c r="AL17" s="810"/>
      <c r="AM17" s="821"/>
    </row>
    <row r="18" spans="1:39" ht="15" customHeight="1" x14ac:dyDescent="0.2">
      <c r="A18" s="77"/>
      <c r="B18" s="77"/>
      <c r="C18" s="77"/>
      <c r="D18" s="1" t="s">
        <v>67</v>
      </c>
      <c r="E18" s="1" t="s">
        <v>76</v>
      </c>
      <c r="F18" s="1" t="s">
        <v>104</v>
      </c>
      <c r="G18" s="1" t="s">
        <v>44</v>
      </c>
      <c r="H18" s="1" t="s">
        <v>105</v>
      </c>
      <c r="I18" s="1" t="s">
        <v>68</v>
      </c>
      <c r="J18" s="8"/>
      <c r="K18" s="8"/>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row>
    <row r="19" spans="1:39" ht="15" customHeight="1" x14ac:dyDescent="0.2">
      <c r="A19" s="77"/>
      <c r="B19" s="77"/>
      <c r="C19" s="77"/>
      <c r="D19" s="629" t="s">
        <v>828</v>
      </c>
      <c r="E19" s="629"/>
      <c r="F19" s="629"/>
      <c r="G19" s="629"/>
      <c r="H19" s="629"/>
      <c r="I19" s="629"/>
      <c r="J19" s="629"/>
      <c r="K19" s="629"/>
      <c r="L19" s="629"/>
      <c r="M19" s="629"/>
      <c r="N19" s="629"/>
      <c r="O19" s="629"/>
      <c r="P19" s="629"/>
      <c r="Q19" s="629"/>
      <c r="R19" s="629"/>
      <c r="S19" s="629"/>
      <c r="T19" s="629"/>
      <c r="U19" s="629"/>
      <c r="V19" s="629"/>
      <c r="W19" s="629"/>
      <c r="X19" s="629"/>
      <c r="Y19" s="629"/>
      <c r="Z19" s="629"/>
      <c r="AA19" s="629"/>
      <c r="AB19" s="629"/>
      <c r="AC19" s="629"/>
      <c r="AD19" s="629"/>
      <c r="AE19" s="629"/>
      <c r="AF19" s="629"/>
      <c r="AG19" s="629"/>
      <c r="AH19" s="629"/>
      <c r="AI19" s="629"/>
      <c r="AJ19" s="629"/>
      <c r="AK19" s="629"/>
      <c r="AL19" s="629"/>
      <c r="AM19" s="629"/>
    </row>
    <row r="20" spans="1:39" ht="15" customHeight="1" x14ac:dyDescent="0.2">
      <c r="A20" s="77"/>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row>
    <row r="21" spans="1:39" ht="15" customHeight="1" x14ac:dyDescent="0.2">
      <c r="A21" s="77"/>
      <c r="B21" s="77"/>
      <c r="C21" s="757" t="s">
        <v>833</v>
      </c>
      <c r="D21" s="757"/>
      <c r="E21" s="757"/>
      <c r="F21" s="757"/>
      <c r="G21" s="757"/>
      <c r="H21" s="757"/>
      <c r="I21" s="757"/>
      <c r="J21" s="757"/>
      <c r="K21" s="757"/>
      <c r="L21" s="757"/>
      <c r="M21" s="75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9"/>
    </row>
    <row r="22" spans="1:39" ht="15" customHeight="1" thickBot="1" x14ac:dyDescent="0.25">
      <c r="A22" s="160"/>
      <c r="B22" s="77"/>
      <c r="C22" s="77"/>
      <c r="D22" s="160" t="s">
        <v>834</v>
      </c>
      <c r="E22" s="9"/>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9"/>
    </row>
    <row r="23" spans="1:39" ht="15" customHeight="1" x14ac:dyDescent="0.2">
      <c r="A23" s="77"/>
      <c r="B23" s="77"/>
      <c r="C23" s="77"/>
      <c r="D23" s="801" t="s">
        <v>835</v>
      </c>
      <c r="E23" s="802"/>
      <c r="F23" s="802"/>
      <c r="G23" s="802"/>
      <c r="H23" s="802"/>
      <c r="I23" s="802"/>
      <c r="J23" s="802"/>
      <c r="K23" s="803"/>
      <c r="L23" s="804" t="s">
        <v>836</v>
      </c>
      <c r="M23" s="805"/>
      <c r="N23" s="805"/>
      <c r="O23" s="805"/>
      <c r="P23" s="805"/>
      <c r="Q23" s="805"/>
      <c r="R23" s="805"/>
      <c r="S23" s="805"/>
      <c r="T23" s="805"/>
      <c r="U23" s="805"/>
      <c r="V23" s="805"/>
      <c r="W23" s="805"/>
      <c r="X23" s="805"/>
      <c r="Y23" s="806"/>
      <c r="Z23" s="804" t="s">
        <v>837</v>
      </c>
      <c r="AA23" s="805"/>
      <c r="AB23" s="805"/>
      <c r="AC23" s="805"/>
      <c r="AD23" s="805"/>
      <c r="AE23" s="805"/>
      <c r="AF23" s="805"/>
      <c r="AG23" s="805"/>
      <c r="AH23" s="805"/>
      <c r="AI23" s="805"/>
      <c r="AJ23" s="805"/>
      <c r="AK23" s="805"/>
      <c r="AL23" s="805"/>
      <c r="AM23" s="807"/>
    </row>
    <row r="24" spans="1:39" s="9" customFormat="1" ht="15" customHeight="1" x14ac:dyDescent="0.2">
      <c r="A24" s="77"/>
      <c r="B24" s="77"/>
      <c r="C24" s="77"/>
      <c r="D24" s="808" t="s">
        <v>1188</v>
      </c>
      <c r="E24" s="438"/>
      <c r="F24" s="438"/>
      <c r="G24" s="438"/>
      <c r="H24" s="438"/>
      <c r="I24" s="438"/>
      <c r="J24" s="438"/>
      <c r="K24" s="439"/>
      <c r="L24" s="288"/>
      <c r="M24" s="289"/>
      <c r="N24" s="289"/>
      <c r="O24" s="289"/>
      <c r="P24" s="289"/>
      <c r="Q24" s="289"/>
      <c r="R24" s="289"/>
      <c r="S24" s="289"/>
      <c r="T24" s="289"/>
      <c r="U24" s="289"/>
      <c r="V24" s="289"/>
      <c r="W24" s="289"/>
      <c r="X24" s="289"/>
      <c r="Y24" s="290"/>
      <c r="Z24" s="288"/>
      <c r="AA24" s="289"/>
      <c r="AB24" s="289"/>
      <c r="AC24" s="289"/>
      <c r="AD24" s="289"/>
      <c r="AE24" s="289"/>
      <c r="AF24" s="289"/>
      <c r="AG24" s="289"/>
      <c r="AH24" s="289"/>
      <c r="AI24" s="289"/>
      <c r="AJ24" s="289"/>
      <c r="AK24" s="289"/>
      <c r="AL24" s="289"/>
      <c r="AM24" s="689"/>
    </row>
    <row r="25" spans="1:39" ht="18" customHeight="1" x14ac:dyDescent="0.2">
      <c r="A25" s="77"/>
      <c r="B25" s="77"/>
      <c r="C25" s="77"/>
      <c r="D25" s="788" t="s">
        <v>838</v>
      </c>
      <c r="E25" s="789"/>
      <c r="F25" s="789"/>
      <c r="G25" s="789"/>
      <c r="H25" s="789"/>
      <c r="I25" s="789"/>
      <c r="J25" s="789"/>
      <c r="K25" s="790"/>
      <c r="L25" s="791">
        <v>1</v>
      </c>
      <c r="M25" s="792"/>
      <c r="N25" s="792"/>
      <c r="O25" s="792"/>
      <c r="P25" s="792"/>
      <c r="Q25" s="792"/>
      <c r="R25" s="792"/>
      <c r="S25" s="792"/>
      <c r="T25" s="792"/>
      <c r="U25" s="792"/>
      <c r="V25" s="792"/>
      <c r="W25" s="792"/>
      <c r="X25" s="792"/>
      <c r="Y25" s="793"/>
      <c r="Z25" s="791">
        <v>1</v>
      </c>
      <c r="AA25" s="792"/>
      <c r="AB25" s="792"/>
      <c r="AC25" s="792"/>
      <c r="AD25" s="792"/>
      <c r="AE25" s="792"/>
      <c r="AF25" s="792"/>
      <c r="AG25" s="792"/>
      <c r="AH25" s="792"/>
      <c r="AI25" s="792"/>
      <c r="AJ25" s="792"/>
      <c r="AK25" s="792"/>
      <c r="AL25" s="792"/>
      <c r="AM25" s="794"/>
    </row>
    <row r="26" spans="1:39" ht="18" customHeight="1" x14ac:dyDescent="0.2">
      <c r="A26" s="77"/>
      <c r="B26" s="77"/>
      <c r="C26" s="77"/>
      <c r="D26" s="788" t="s">
        <v>839</v>
      </c>
      <c r="E26" s="789"/>
      <c r="F26" s="789"/>
      <c r="G26" s="789"/>
      <c r="H26" s="789"/>
      <c r="I26" s="789"/>
      <c r="J26" s="789"/>
      <c r="K26" s="790"/>
      <c r="L26" s="791">
        <v>2</v>
      </c>
      <c r="M26" s="792"/>
      <c r="N26" s="792"/>
      <c r="O26" s="792"/>
      <c r="P26" s="792"/>
      <c r="Q26" s="792"/>
      <c r="R26" s="792"/>
      <c r="S26" s="792"/>
      <c r="T26" s="792"/>
      <c r="U26" s="792"/>
      <c r="V26" s="792"/>
      <c r="W26" s="792"/>
      <c r="X26" s="792"/>
      <c r="Y26" s="793"/>
      <c r="Z26" s="791">
        <v>2</v>
      </c>
      <c r="AA26" s="792"/>
      <c r="AB26" s="792"/>
      <c r="AC26" s="792"/>
      <c r="AD26" s="792"/>
      <c r="AE26" s="792"/>
      <c r="AF26" s="792"/>
      <c r="AG26" s="792"/>
      <c r="AH26" s="792"/>
      <c r="AI26" s="792"/>
      <c r="AJ26" s="792"/>
      <c r="AK26" s="792"/>
      <c r="AL26" s="792"/>
      <c r="AM26" s="794"/>
    </row>
    <row r="27" spans="1:39" ht="18" customHeight="1" x14ac:dyDescent="0.2">
      <c r="A27" s="77"/>
      <c r="B27" s="77"/>
      <c r="C27" s="77"/>
      <c r="D27" s="788" t="s">
        <v>840</v>
      </c>
      <c r="E27" s="789"/>
      <c r="F27" s="789"/>
      <c r="G27" s="789"/>
      <c r="H27" s="789"/>
      <c r="I27" s="789"/>
      <c r="J27" s="789"/>
      <c r="K27" s="790"/>
      <c r="L27" s="791">
        <v>3</v>
      </c>
      <c r="M27" s="792"/>
      <c r="N27" s="792"/>
      <c r="O27" s="792"/>
      <c r="P27" s="792"/>
      <c r="Q27" s="792"/>
      <c r="R27" s="792"/>
      <c r="S27" s="792"/>
      <c r="T27" s="792"/>
      <c r="U27" s="792"/>
      <c r="V27" s="792"/>
      <c r="W27" s="792"/>
      <c r="X27" s="792"/>
      <c r="Y27" s="793"/>
      <c r="Z27" s="791">
        <v>3</v>
      </c>
      <c r="AA27" s="792"/>
      <c r="AB27" s="792"/>
      <c r="AC27" s="792"/>
      <c r="AD27" s="792"/>
      <c r="AE27" s="792"/>
      <c r="AF27" s="792"/>
      <c r="AG27" s="792"/>
      <c r="AH27" s="792"/>
      <c r="AI27" s="792"/>
      <c r="AJ27" s="792"/>
      <c r="AK27" s="792"/>
      <c r="AL27" s="792"/>
      <c r="AM27" s="794"/>
    </row>
    <row r="28" spans="1:39" ht="18" customHeight="1" x14ac:dyDescent="0.2">
      <c r="A28" s="77"/>
      <c r="B28" s="77"/>
      <c r="C28" s="77"/>
      <c r="D28" s="788" t="s">
        <v>841</v>
      </c>
      <c r="E28" s="789"/>
      <c r="F28" s="789"/>
      <c r="G28" s="789"/>
      <c r="H28" s="789"/>
      <c r="I28" s="789"/>
      <c r="J28" s="789"/>
      <c r="K28" s="790"/>
      <c r="L28" s="791">
        <v>2</v>
      </c>
      <c r="M28" s="792"/>
      <c r="N28" s="792"/>
      <c r="O28" s="792"/>
      <c r="P28" s="792"/>
      <c r="Q28" s="792"/>
      <c r="R28" s="792"/>
      <c r="S28" s="792"/>
      <c r="T28" s="792"/>
      <c r="U28" s="792"/>
      <c r="V28" s="792"/>
      <c r="W28" s="792"/>
      <c r="X28" s="792"/>
      <c r="Y28" s="793"/>
      <c r="Z28" s="791">
        <v>2</v>
      </c>
      <c r="AA28" s="792"/>
      <c r="AB28" s="792"/>
      <c r="AC28" s="792"/>
      <c r="AD28" s="792"/>
      <c r="AE28" s="792"/>
      <c r="AF28" s="792"/>
      <c r="AG28" s="792"/>
      <c r="AH28" s="792"/>
      <c r="AI28" s="792"/>
      <c r="AJ28" s="792"/>
      <c r="AK28" s="792"/>
      <c r="AL28" s="792"/>
      <c r="AM28" s="794"/>
    </row>
    <row r="29" spans="1:39" ht="18" customHeight="1" x14ac:dyDescent="0.2">
      <c r="A29" s="77"/>
      <c r="B29" s="77"/>
      <c r="C29" s="77"/>
      <c r="D29" s="788" t="s">
        <v>842</v>
      </c>
      <c r="E29" s="789"/>
      <c r="F29" s="789"/>
      <c r="G29" s="789"/>
      <c r="H29" s="789"/>
      <c r="I29" s="789"/>
      <c r="J29" s="789"/>
      <c r="K29" s="790"/>
      <c r="L29" s="791">
        <v>1</v>
      </c>
      <c r="M29" s="792"/>
      <c r="N29" s="792"/>
      <c r="O29" s="792"/>
      <c r="P29" s="792"/>
      <c r="Q29" s="792"/>
      <c r="R29" s="792"/>
      <c r="S29" s="792"/>
      <c r="T29" s="792"/>
      <c r="U29" s="792"/>
      <c r="V29" s="792"/>
      <c r="W29" s="792"/>
      <c r="X29" s="792"/>
      <c r="Y29" s="793"/>
      <c r="Z29" s="791"/>
      <c r="AA29" s="792"/>
      <c r="AB29" s="792"/>
      <c r="AC29" s="792"/>
      <c r="AD29" s="792"/>
      <c r="AE29" s="792"/>
      <c r="AF29" s="792"/>
      <c r="AG29" s="792"/>
      <c r="AH29" s="792"/>
      <c r="AI29" s="792"/>
      <c r="AJ29" s="792"/>
      <c r="AK29" s="792"/>
      <c r="AL29" s="792"/>
      <c r="AM29" s="794"/>
    </row>
    <row r="30" spans="1:39" ht="18" customHeight="1" thickBot="1" x14ac:dyDescent="0.25">
      <c r="A30" s="77"/>
      <c r="B30" s="77"/>
      <c r="C30" s="77"/>
      <c r="D30" s="779" t="s">
        <v>843</v>
      </c>
      <c r="E30" s="780"/>
      <c r="F30" s="780"/>
      <c r="G30" s="780"/>
      <c r="H30" s="780"/>
      <c r="I30" s="780"/>
      <c r="J30" s="780"/>
      <c r="K30" s="781"/>
      <c r="L30" s="795">
        <f>IF(SUM(L25:Y29)=0,"",SUM(L25:Y29))</f>
        <v>9</v>
      </c>
      <c r="M30" s="796"/>
      <c r="N30" s="796"/>
      <c r="O30" s="796"/>
      <c r="P30" s="796"/>
      <c r="Q30" s="796"/>
      <c r="R30" s="796"/>
      <c r="S30" s="796"/>
      <c r="T30" s="796"/>
      <c r="U30" s="796"/>
      <c r="V30" s="796"/>
      <c r="W30" s="796"/>
      <c r="X30" s="796"/>
      <c r="Y30" s="797"/>
      <c r="Z30" s="798">
        <f>IF(SUM(Z25:AM29)=0,"",SUM(Z25:AM29))</f>
        <v>8</v>
      </c>
      <c r="AA30" s="799"/>
      <c r="AB30" s="799"/>
      <c r="AC30" s="799"/>
      <c r="AD30" s="799"/>
      <c r="AE30" s="799"/>
      <c r="AF30" s="799"/>
      <c r="AG30" s="799"/>
      <c r="AH30" s="799"/>
      <c r="AI30" s="799"/>
      <c r="AJ30" s="799"/>
      <c r="AK30" s="799"/>
      <c r="AL30" s="799"/>
      <c r="AM30" s="800"/>
    </row>
    <row r="31" spans="1:39" ht="15" customHeight="1" x14ac:dyDescent="0.2">
      <c r="A31" s="77"/>
      <c r="B31" s="77"/>
      <c r="C31" s="77"/>
      <c r="D31" s="77" t="s">
        <v>67</v>
      </c>
      <c r="E31" s="77" t="s">
        <v>76</v>
      </c>
      <c r="F31" s="77" t="s">
        <v>104</v>
      </c>
      <c r="G31" s="77" t="s">
        <v>44</v>
      </c>
      <c r="H31" s="77" t="s">
        <v>105</v>
      </c>
      <c r="I31" s="77" t="s">
        <v>68</v>
      </c>
      <c r="J31" s="77"/>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77"/>
    </row>
    <row r="32" spans="1:39" ht="15" customHeight="1" x14ac:dyDescent="0.2">
      <c r="A32" s="77"/>
      <c r="B32" s="77"/>
      <c r="C32" s="77"/>
      <c r="D32" s="629" t="s">
        <v>844</v>
      </c>
      <c r="E32" s="690"/>
      <c r="F32" s="690"/>
      <c r="G32" s="690"/>
      <c r="H32" s="690"/>
      <c r="I32" s="690"/>
      <c r="J32" s="690"/>
      <c r="K32" s="690"/>
      <c r="L32" s="690"/>
      <c r="M32" s="690"/>
      <c r="N32" s="690"/>
      <c r="O32" s="690"/>
      <c r="P32" s="690"/>
      <c r="Q32" s="690"/>
      <c r="R32" s="690"/>
      <c r="S32" s="690"/>
      <c r="T32" s="690"/>
      <c r="U32" s="690"/>
      <c r="V32" s="690"/>
      <c r="W32" s="690"/>
      <c r="X32" s="690"/>
      <c r="Y32" s="690"/>
      <c r="Z32" s="690"/>
      <c r="AA32" s="690"/>
      <c r="AB32" s="690"/>
      <c r="AC32" s="690"/>
      <c r="AD32" s="690"/>
      <c r="AE32" s="690"/>
      <c r="AF32" s="690"/>
      <c r="AG32" s="690"/>
      <c r="AH32" s="690"/>
      <c r="AI32" s="690"/>
      <c r="AJ32" s="690"/>
      <c r="AK32" s="690"/>
      <c r="AL32" s="690"/>
      <c r="AM32" s="690"/>
    </row>
    <row r="33" spans="1:39" ht="15" customHeight="1" x14ac:dyDescent="0.2">
      <c r="A33" s="77"/>
      <c r="B33" s="77"/>
      <c r="C33" s="77"/>
      <c r="D33" s="629" t="s">
        <v>965</v>
      </c>
      <c r="E33" s="690"/>
      <c r="F33" s="690"/>
      <c r="G33" s="690"/>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row>
    <row r="34" spans="1:39" ht="15" customHeight="1" x14ac:dyDescent="0.2">
      <c r="A34" s="77"/>
      <c r="B34" s="77"/>
      <c r="C34" s="77"/>
      <c r="D34" s="38"/>
      <c r="E34" s="73"/>
      <c r="F34" s="73"/>
      <c r="G34" s="73"/>
      <c r="H34" s="73"/>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row>
    <row r="35" spans="1:39" ht="15" customHeight="1" x14ac:dyDescent="0.2">
      <c r="A35" s="77"/>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row>
    <row r="36" spans="1:39" ht="15" customHeight="1" x14ac:dyDescent="0.2">
      <c r="A36" s="77"/>
      <c r="B36" s="691" t="s">
        <v>845</v>
      </c>
      <c r="C36" s="690"/>
      <c r="D36" s="690"/>
      <c r="E36" s="690"/>
      <c r="F36" s="690"/>
      <c r="G36" s="690"/>
      <c r="H36" s="690"/>
      <c r="I36" s="690"/>
      <c r="J36" s="690"/>
      <c r="K36" s="690"/>
      <c r="L36" s="690"/>
      <c r="M36" s="690"/>
      <c r="N36" s="690"/>
      <c r="O36" s="690"/>
      <c r="P36" s="690"/>
      <c r="Q36" s="690"/>
      <c r="R36" s="690"/>
      <c r="S36" s="690"/>
      <c r="T36" s="690"/>
      <c r="U36" s="690"/>
      <c r="V36" s="690"/>
      <c r="W36" s="690"/>
      <c r="X36" s="690"/>
      <c r="Y36" s="690"/>
      <c r="Z36" s="690"/>
      <c r="AA36" s="690"/>
      <c r="AB36" s="690"/>
      <c r="AC36" s="690"/>
      <c r="AD36" s="690"/>
      <c r="AE36" s="77"/>
      <c r="AF36" s="77"/>
      <c r="AG36" s="77"/>
      <c r="AH36" s="77"/>
      <c r="AI36" s="77"/>
      <c r="AJ36" s="77"/>
      <c r="AK36" s="77"/>
      <c r="AL36" s="77"/>
      <c r="AM36" s="77"/>
    </row>
    <row r="37" spans="1:39" ht="15" customHeight="1" thickBot="1" x14ac:dyDescent="0.25">
      <c r="A37" s="77"/>
      <c r="B37" s="77"/>
      <c r="C37" s="160" t="s">
        <v>846</v>
      </c>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77"/>
      <c r="AL37" s="77"/>
      <c r="AM37" s="77"/>
    </row>
    <row r="38" spans="1:39" ht="15" customHeight="1" x14ac:dyDescent="0.2">
      <c r="A38" s="77"/>
      <c r="B38" s="77"/>
      <c r="C38" s="77"/>
      <c r="D38" s="765" t="s">
        <v>847</v>
      </c>
      <c r="E38" s="766"/>
      <c r="F38" s="766"/>
      <c r="G38" s="766"/>
      <c r="H38" s="766"/>
      <c r="I38" s="766"/>
      <c r="J38" s="766"/>
      <c r="K38" s="766"/>
      <c r="L38" s="767"/>
      <c r="M38" s="786" t="s">
        <v>848</v>
      </c>
      <c r="N38" s="766"/>
      <c r="O38" s="766"/>
      <c r="P38" s="766"/>
      <c r="Q38" s="766"/>
      <c r="R38" s="766"/>
      <c r="S38" s="766"/>
      <c r="T38" s="766"/>
      <c r="U38" s="767"/>
      <c r="V38" s="786" t="s">
        <v>849</v>
      </c>
      <c r="W38" s="766"/>
      <c r="X38" s="766"/>
      <c r="Y38" s="766"/>
      <c r="Z38" s="766"/>
      <c r="AA38" s="766"/>
      <c r="AB38" s="766"/>
      <c r="AC38" s="766"/>
      <c r="AD38" s="767"/>
      <c r="AE38" s="786" t="s">
        <v>51</v>
      </c>
      <c r="AF38" s="766"/>
      <c r="AG38" s="766"/>
      <c r="AH38" s="766"/>
      <c r="AI38" s="766"/>
      <c r="AJ38" s="766"/>
      <c r="AK38" s="766"/>
      <c r="AL38" s="766"/>
      <c r="AM38" s="787"/>
    </row>
    <row r="39" spans="1:39" ht="15" customHeight="1" x14ac:dyDescent="0.2">
      <c r="A39" s="77"/>
      <c r="B39" s="77"/>
      <c r="C39" s="77"/>
      <c r="D39" s="631" t="s">
        <v>850</v>
      </c>
      <c r="E39" s="426"/>
      <c r="F39" s="426"/>
      <c r="G39" s="426"/>
      <c r="H39" s="426"/>
      <c r="I39" s="426"/>
      <c r="J39" s="426"/>
      <c r="K39" s="426"/>
      <c r="L39" s="427"/>
      <c r="M39" s="652">
        <v>9</v>
      </c>
      <c r="N39" s="653"/>
      <c r="O39" s="653"/>
      <c r="P39" s="653"/>
      <c r="Q39" s="653"/>
      <c r="R39" s="653"/>
      <c r="S39" s="653"/>
      <c r="T39" s="653"/>
      <c r="U39" s="654"/>
      <c r="V39" s="652"/>
      <c r="W39" s="653"/>
      <c r="X39" s="653"/>
      <c r="Y39" s="653"/>
      <c r="Z39" s="653"/>
      <c r="AA39" s="653"/>
      <c r="AB39" s="653"/>
      <c r="AC39" s="653"/>
      <c r="AD39" s="654"/>
      <c r="AE39" s="776">
        <f>IF(SUM(M39:AD39)=0,"",SUM(M39:AD39))</f>
        <v>9</v>
      </c>
      <c r="AF39" s="777"/>
      <c r="AG39" s="777"/>
      <c r="AH39" s="777"/>
      <c r="AI39" s="777"/>
      <c r="AJ39" s="777"/>
      <c r="AK39" s="777"/>
      <c r="AL39" s="777"/>
      <c r="AM39" s="778"/>
    </row>
    <row r="40" spans="1:39" s="9" customFormat="1" ht="15" customHeight="1" x14ac:dyDescent="0.2">
      <c r="A40" s="77"/>
      <c r="B40" s="77"/>
      <c r="C40" s="77"/>
      <c r="D40" s="660" t="s">
        <v>815</v>
      </c>
      <c r="E40" s="289"/>
      <c r="F40" s="289"/>
      <c r="G40" s="289"/>
      <c r="H40" s="289"/>
      <c r="I40" s="289"/>
      <c r="J40" s="289"/>
      <c r="K40" s="289"/>
      <c r="L40" s="290"/>
      <c r="M40" s="43" t="s">
        <v>67</v>
      </c>
      <c r="N40" s="697">
        <v>9</v>
      </c>
      <c r="O40" s="697"/>
      <c r="P40" s="697"/>
      <c r="Q40" s="697"/>
      <c r="R40" s="697"/>
      <c r="S40" s="697"/>
      <c r="T40" s="697"/>
      <c r="U40" s="22"/>
      <c r="V40" s="43"/>
      <c r="W40" s="697"/>
      <c r="X40" s="697"/>
      <c r="Y40" s="697"/>
      <c r="Z40" s="697"/>
      <c r="AA40" s="697"/>
      <c r="AB40" s="697"/>
      <c r="AC40" s="697"/>
      <c r="AD40" s="22" t="s">
        <v>68</v>
      </c>
      <c r="AE40" s="44" t="s">
        <v>67</v>
      </c>
      <c r="AF40" s="181">
        <f>IF(SUM(N40,W40)=0,"",SUM(N40,W40))</f>
        <v>9</v>
      </c>
      <c r="AG40" s="181"/>
      <c r="AH40" s="181"/>
      <c r="AI40" s="181"/>
      <c r="AJ40" s="181"/>
      <c r="AK40" s="181"/>
      <c r="AL40" s="181"/>
      <c r="AM40" s="19" t="s">
        <v>68</v>
      </c>
    </row>
    <row r="41" spans="1:39" s="9" customFormat="1" ht="18" customHeight="1" x14ac:dyDescent="0.2">
      <c r="A41" s="77"/>
      <c r="B41" s="77"/>
      <c r="C41" s="77"/>
      <c r="D41" s="768" t="s">
        <v>812</v>
      </c>
      <c r="E41" s="286"/>
      <c r="F41" s="286"/>
      <c r="G41" s="286"/>
      <c r="H41" s="286"/>
      <c r="I41" s="286"/>
      <c r="J41" s="286"/>
      <c r="K41" s="286"/>
      <c r="L41" s="287"/>
      <c r="M41" s="773">
        <v>1</v>
      </c>
      <c r="N41" s="774"/>
      <c r="O41" s="774"/>
      <c r="P41" s="774"/>
      <c r="Q41" s="774"/>
      <c r="R41" s="774"/>
      <c r="S41" s="774"/>
      <c r="T41" s="774"/>
      <c r="U41" s="775"/>
      <c r="V41" s="773"/>
      <c r="W41" s="774"/>
      <c r="X41" s="774"/>
      <c r="Y41" s="774"/>
      <c r="Z41" s="774"/>
      <c r="AA41" s="774"/>
      <c r="AB41" s="774"/>
      <c r="AC41" s="774"/>
      <c r="AD41" s="775"/>
      <c r="AE41" s="776">
        <f>IF(SUM(M41:AD41)=0,"",SUM(M41:AD41))</f>
        <v>1</v>
      </c>
      <c r="AF41" s="777"/>
      <c r="AG41" s="777"/>
      <c r="AH41" s="777"/>
      <c r="AI41" s="777"/>
      <c r="AJ41" s="777"/>
      <c r="AK41" s="777"/>
      <c r="AL41" s="777"/>
      <c r="AM41" s="778"/>
    </row>
    <row r="42" spans="1:39" s="9" customFormat="1" ht="18" customHeight="1" x14ac:dyDescent="0.2">
      <c r="A42" s="77"/>
      <c r="B42" s="77"/>
      <c r="C42" s="77"/>
      <c r="D42" s="768" t="s">
        <v>851</v>
      </c>
      <c r="E42" s="286"/>
      <c r="F42" s="286"/>
      <c r="G42" s="286"/>
      <c r="H42" s="286"/>
      <c r="I42" s="286"/>
      <c r="J42" s="286"/>
      <c r="K42" s="286"/>
      <c r="L42" s="287"/>
      <c r="M42" s="773"/>
      <c r="N42" s="774"/>
      <c r="O42" s="774"/>
      <c r="P42" s="774"/>
      <c r="Q42" s="774"/>
      <c r="R42" s="774"/>
      <c r="S42" s="774"/>
      <c r="T42" s="774"/>
      <c r="U42" s="775"/>
      <c r="V42" s="773"/>
      <c r="W42" s="774"/>
      <c r="X42" s="774"/>
      <c r="Y42" s="774"/>
      <c r="Z42" s="774"/>
      <c r="AA42" s="774"/>
      <c r="AB42" s="774"/>
      <c r="AC42" s="774"/>
      <c r="AD42" s="775"/>
      <c r="AE42" s="776" t="str">
        <f>IF(SUM(M42:AD42)=0,"",SUM(M42:AD42))</f>
        <v/>
      </c>
      <c r="AF42" s="777"/>
      <c r="AG42" s="777"/>
      <c r="AH42" s="777"/>
      <c r="AI42" s="777"/>
      <c r="AJ42" s="777"/>
      <c r="AK42" s="777"/>
      <c r="AL42" s="777"/>
      <c r="AM42" s="778"/>
    </row>
    <row r="43" spans="1:39" s="9" customFormat="1" ht="18" customHeight="1" thickBot="1" x14ac:dyDescent="0.25">
      <c r="A43" s="77"/>
      <c r="B43" s="77"/>
      <c r="C43" s="77"/>
      <c r="D43" s="779" t="s">
        <v>843</v>
      </c>
      <c r="E43" s="780"/>
      <c r="F43" s="780"/>
      <c r="G43" s="780"/>
      <c r="H43" s="780"/>
      <c r="I43" s="780"/>
      <c r="J43" s="780"/>
      <c r="K43" s="780"/>
      <c r="L43" s="781"/>
      <c r="M43" s="782">
        <f>IF(SUM(M39,M41,M42)=0,"",SUM(M39,M41,M42))</f>
        <v>10</v>
      </c>
      <c r="N43" s="783"/>
      <c r="O43" s="783"/>
      <c r="P43" s="783"/>
      <c r="Q43" s="783"/>
      <c r="R43" s="783"/>
      <c r="S43" s="783"/>
      <c r="T43" s="783"/>
      <c r="U43" s="784"/>
      <c r="V43" s="782" t="str">
        <f>IF(SUM(V39,V41,V42)=0,"",SUM(V39,V41,V42))</f>
        <v/>
      </c>
      <c r="W43" s="783"/>
      <c r="X43" s="783"/>
      <c r="Y43" s="783"/>
      <c r="Z43" s="783"/>
      <c r="AA43" s="783"/>
      <c r="AB43" s="783"/>
      <c r="AC43" s="783"/>
      <c r="AD43" s="784"/>
      <c r="AE43" s="782">
        <f>IF(SUM(AE39,AE41,AE42)=0,"",SUM(AE39,AE41,AE42))</f>
        <v>10</v>
      </c>
      <c r="AF43" s="783"/>
      <c r="AG43" s="783"/>
      <c r="AH43" s="783"/>
      <c r="AI43" s="783"/>
      <c r="AJ43" s="783"/>
      <c r="AK43" s="783"/>
      <c r="AL43" s="783"/>
      <c r="AM43" s="785"/>
    </row>
    <row r="44" spans="1:39" s="9" customFormat="1" ht="15" customHeight="1" x14ac:dyDescent="0.2">
      <c r="A44" s="77"/>
      <c r="B44" s="77"/>
      <c r="C44" s="77"/>
      <c r="D44" s="77" t="s">
        <v>67</v>
      </c>
      <c r="E44" s="77" t="s">
        <v>76</v>
      </c>
      <c r="F44" s="77" t="s">
        <v>104</v>
      </c>
      <c r="G44" s="77" t="s">
        <v>44</v>
      </c>
      <c r="H44" s="77" t="s">
        <v>105</v>
      </c>
      <c r="I44" s="77" t="s">
        <v>68</v>
      </c>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row>
    <row r="45" spans="1:39" s="9" customFormat="1" ht="15" customHeight="1" x14ac:dyDescent="0.2">
      <c r="A45" s="77"/>
      <c r="B45" s="77"/>
      <c r="C45" s="77"/>
      <c r="D45" s="629" t="s">
        <v>852</v>
      </c>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row>
    <row r="46" spans="1:39" s="9" customFormat="1" ht="15" customHeight="1" x14ac:dyDescent="0.2">
      <c r="A46" s="77"/>
      <c r="B46" s="77"/>
      <c r="C46" s="77"/>
      <c r="D46" s="629" t="s">
        <v>853</v>
      </c>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row>
    <row r="47" spans="1:39" s="9" customFormat="1" ht="15" customHeight="1" x14ac:dyDescent="0.2">
      <c r="A47" s="77"/>
      <c r="B47" s="77"/>
      <c r="C47" s="77"/>
      <c r="D47" s="629" t="s">
        <v>966</v>
      </c>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row>
    <row r="48" spans="1:39" s="9" customFormat="1" ht="15" customHeight="1" x14ac:dyDescent="0.2">
      <c r="A48" s="77"/>
      <c r="B48" s="77"/>
      <c r="C48" s="77"/>
      <c r="D48" s="629" t="s">
        <v>1012</v>
      </c>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row>
    <row r="49" spans="1:39" s="9" customFormat="1" ht="15" customHeight="1" x14ac:dyDescent="0.2">
      <c r="A49" s="77"/>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row>
    <row r="50" spans="1:39" s="9" customFormat="1" ht="15" customHeight="1" thickBot="1" x14ac:dyDescent="0.25">
      <c r="A50" s="77"/>
      <c r="B50" s="77"/>
      <c r="C50" s="757" t="s">
        <v>854</v>
      </c>
      <c r="D50" s="757"/>
      <c r="E50" s="757"/>
      <c r="F50" s="757"/>
      <c r="G50" s="757"/>
      <c r="H50" s="757"/>
      <c r="I50" s="757"/>
      <c r="J50" s="757"/>
      <c r="K50" s="757"/>
      <c r="L50" s="757"/>
      <c r="M50" s="75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row>
    <row r="51" spans="1:39" s="9" customFormat="1" ht="15" customHeight="1" x14ac:dyDescent="0.2">
      <c r="A51" s="77"/>
      <c r="B51" s="77"/>
      <c r="C51" s="77"/>
      <c r="D51" s="765" t="s">
        <v>855</v>
      </c>
      <c r="E51" s="766"/>
      <c r="F51" s="766"/>
      <c r="G51" s="766"/>
      <c r="H51" s="766"/>
      <c r="I51" s="766"/>
      <c r="J51" s="766"/>
      <c r="K51" s="766"/>
      <c r="L51" s="766"/>
      <c r="M51" s="767"/>
      <c r="N51" s="769" t="s">
        <v>856</v>
      </c>
      <c r="O51" s="770"/>
      <c r="P51" s="770"/>
      <c r="Q51" s="770"/>
      <c r="R51" s="770"/>
      <c r="S51" s="770"/>
      <c r="T51" s="770"/>
      <c r="U51" s="770"/>
      <c r="V51" s="770"/>
      <c r="W51" s="770"/>
      <c r="X51" s="770"/>
      <c r="Y51" s="770"/>
      <c r="Z51" s="770"/>
      <c r="AA51" s="770"/>
      <c r="AB51" s="770"/>
      <c r="AC51" s="770"/>
      <c r="AD51" s="770"/>
      <c r="AE51" s="770"/>
      <c r="AF51" s="770"/>
      <c r="AG51" s="770"/>
      <c r="AH51" s="770"/>
      <c r="AI51" s="770"/>
      <c r="AJ51" s="770"/>
      <c r="AK51" s="770"/>
      <c r="AL51" s="770"/>
      <c r="AM51" s="771"/>
    </row>
    <row r="52" spans="1:39" s="9" customFormat="1" ht="15" customHeight="1" x14ac:dyDescent="0.2">
      <c r="A52" s="77"/>
      <c r="B52" s="77"/>
      <c r="C52" s="77"/>
      <c r="D52" s="768"/>
      <c r="E52" s="286"/>
      <c r="F52" s="286"/>
      <c r="G52" s="286"/>
      <c r="H52" s="286"/>
      <c r="I52" s="286"/>
      <c r="J52" s="286"/>
      <c r="K52" s="286"/>
      <c r="L52" s="286"/>
      <c r="M52" s="287"/>
      <c r="N52" s="623" t="s">
        <v>857</v>
      </c>
      <c r="O52" s="624"/>
      <c r="P52" s="624"/>
      <c r="Q52" s="624"/>
      <c r="R52" s="624"/>
      <c r="S52" s="624"/>
      <c r="T52" s="624"/>
      <c r="U52" s="624"/>
      <c r="V52" s="624"/>
      <c r="W52" s="624"/>
      <c r="X52" s="624"/>
      <c r="Y52" s="624"/>
      <c r="Z52" s="625"/>
      <c r="AA52" s="623" t="s">
        <v>858</v>
      </c>
      <c r="AB52" s="624"/>
      <c r="AC52" s="624"/>
      <c r="AD52" s="624"/>
      <c r="AE52" s="624"/>
      <c r="AF52" s="624"/>
      <c r="AG52" s="624"/>
      <c r="AH52" s="624"/>
      <c r="AI52" s="624"/>
      <c r="AJ52" s="624"/>
      <c r="AK52" s="624"/>
      <c r="AL52" s="624"/>
      <c r="AM52" s="772"/>
    </row>
    <row r="53" spans="1:39" s="9" customFormat="1" ht="30" customHeight="1" x14ac:dyDescent="0.2">
      <c r="A53" s="77"/>
      <c r="B53" s="77"/>
      <c r="C53" s="77"/>
      <c r="D53" s="751" t="s">
        <v>859</v>
      </c>
      <c r="E53" s="627"/>
      <c r="F53" s="627"/>
      <c r="G53" s="627"/>
      <c r="H53" s="627"/>
      <c r="I53" s="627"/>
      <c r="J53" s="627"/>
      <c r="K53" s="627"/>
      <c r="L53" s="627"/>
      <c r="M53" s="752"/>
      <c r="N53" s="753" t="s">
        <v>1013</v>
      </c>
      <c r="O53" s="754"/>
      <c r="P53" s="754"/>
      <c r="Q53" s="754"/>
      <c r="R53" s="754"/>
      <c r="S53" s="754"/>
      <c r="T53" s="754"/>
      <c r="U53" s="754"/>
      <c r="V53" s="754"/>
      <c r="W53" s="754"/>
      <c r="X53" s="754"/>
      <c r="Y53" s="754"/>
      <c r="Z53" s="755"/>
      <c r="AA53" s="753" t="s">
        <v>1013</v>
      </c>
      <c r="AB53" s="754"/>
      <c r="AC53" s="754"/>
      <c r="AD53" s="754"/>
      <c r="AE53" s="754"/>
      <c r="AF53" s="754"/>
      <c r="AG53" s="754"/>
      <c r="AH53" s="754"/>
      <c r="AI53" s="754"/>
      <c r="AJ53" s="754"/>
      <c r="AK53" s="754"/>
      <c r="AL53" s="754"/>
      <c r="AM53" s="756"/>
    </row>
    <row r="54" spans="1:39" s="9" customFormat="1" ht="30" customHeight="1" x14ac:dyDescent="0.2">
      <c r="A54" s="77"/>
      <c r="B54" s="77"/>
      <c r="C54" s="77"/>
      <c r="D54" s="751" t="s">
        <v>860</v>
      </c>
      <c r="E54" s="627"/>
      <c r="F54" s="627"/>
      <c r="G54" s="627"/>
      <c r="H54" s="627"/>
      <c r="I54" s="627"/>
      <c r="J54" s="627"/>
      <c r="K54" s="627"/>
      <c r="L54" s="627"/>
      <c r="M54" s="752"/>
      <c r="N54" s="753" t="s">
        <v>1014</v>
      </c>
      <c r="O54" s="754"/>
      <c r="P54" s="754"/>
      <c r="Q54" s="754"/>
      <c r="R54" s="754"/>
      <c r="S54" s="754"/>
      <c r="T54" s="754"/>
      <c r="U54" s="754"/>
      <c r="V54" s="754"/>
      <c r="W54" s="754"/>
      <c r="X54" s="754"/>
      <c r="Y54" s="754"/>
      <c r="Z54" s="755"/>
      <c r="AA54" s="753" t="s">
        <v>1018</v>
      </c>
      <c r="AB54" s="754"/>
      <c r="AC54" s="754"/>
      <c r="AD54" s="754"/>
      <c r="AE54" s="754"/>
      <c r="AF54" s="754"/>
      <c r="AG54" s="754"/>
      <c r="AH54" s="754"/>
      <c r="AI54" s="754"/>
      <c r="AJ54" s="754"/>
      <c r="AK54" s="754"/>
      <c r="AL54" s="754"/>
      <c r="AM54" s="756"/>
    </row>
    <row r="55" spans="1:39" s="9" customFormat="1" ht="30" customHeight="1" x14ac:dyDescent="0.2">
      <c r="A55" s="77"/>
      <c r="B55" s="77"/>
      <c r="C55" s="77"/>
      <c r="D55" s="751" t="s">
        <v>861</v>
      </c>
      <c r="E55" s="627"/>
      <c r="F55" s="627"/>
      <c r="G55" s="627"/>
      <c r="H55" s="627"/>
      <c r="I55" s="627"/>
      <c r="J55" s="627"/>
      <c r="K55" s="627"/>
      <c r="L55" s="627"/>
      <c r="M55" s="752"/>
      <c r="N55" s="753" t="s">
        <v>1020</v>
      </c>
      <c r="O55" s="754"/>
      <c r="P55" s="754"/>
      <c r="Q55" s="754"/>
      <c r="R55" s="754"/>
      <c r="S55" s="754"/>
      <c r="T55" s="754"/>
      <c r="U55" s="754"/>
      <c r="V55" s="754"/>
      <c r="W55" s="754"/>
      <c r="X55" s="754"/>
      <c r="Y55" s="754"/>
      <c r="Z55" s="755"/>
      <c r="AA55" s="753" t="s">
        <v>1020</v>
      </c>
      <c r="AB55" s="754"/>
      <c r="AC55" s="754"/>
      <c r="AD55" s="754"/>
      <c r="AE55" s="754"/>
      <c r="AF55" s="754"/>
      <c r="AG55" s="754"/>
      <c r="AH55" s="754"/>
      <c r="AI55" s="754"/>
      <c r="AJ55" s="754"/>
      <c r="AK55" s="754"/>
      <c r="AL55" s="754"/>
      <c r="AM55" s="756"/>
    </row>
    <row r="56" spans="1:39" s="9" customFormat="1" ht="30" customHeight="1" x14ac:dyDescent="0.2">
      <c r="A56" s="77"/>
      <c r="B56" s="77"/>
      <c r="C56" s="77"/>
      <c r="D56" s="751" t="s">
        <v>862</v>
      </c>
      <c r="E56" s="627"/>
      <c r="F56" s="627"/>
      <c r="G56" s="627"/>
      <c r="H56" s="627"/>
      <c r="I56" s="627"/>
      <c r="J56" s="627"/>
      <c r="K56" s="627"/>
      <c r="L56" s="627"/>
      <c r="M56" s="752"/>
      <c r="N56" s="753" t="s">
        <v>1013</v>
      </c>
      <c r="O56" s="754"/>
      <c r="P56" s="754"/>
      <c r="Q56" s="754"/>
      <c r="R56" s="754"/>
      <c r="S56" s="754"/>
      <c r="T56" s="754"/>
      <c r="U56" s="754"/>
      <c r="V56" s="754"/>
      <c r="W56" s="754"/>
      <c r="X56" s="754"/>
      <c r="Y56" s="754"/>
      <c r="Z56" s="755"/>
      <c r="AA56" s="753" t="s">
        <v>1013</v>
      </c>
      <c r="AB56" s="754"/>
      <c r="AC56" s="754"/>
      <c r="AD56" s="754"/>
      <c r="AE56" s="754"/>
      <c r="AF56" s="754"/>
      <c r="AG56" s="754"/>
      <c r="AH56" s="754"/>
      <c r="AI56" s="754"/>
      <c r="AJ56" s="754"/>
      <c r="AK56" s="754"/>
      <c r="AL56" s="754"/>
      <c r="AM56" s="756"/>
    </row>
    <row r="57" spans="1:39" ht="30" customHeight="1" x14ac:dyDescent="0.2">
      <c r="A57" s="77"/>
      <c r="B57" s="77"/>
      <c r="C57" s="77"/>
      <c r="D57" s="751" t="s">
        <v>863</v>
      </c>
      <c r="E57" s="627"/>
      <c r="F57" s="627"/>
      <c r="G57" s="627"/>
      <c r="H57" s="627"/>
      <c r="I57" s="627"/>
      <c r="J57" s="627"/>
      <c r="K57" s="627"/>
      <c r="L57" s="627"/>
      <c r="M57" s="752"/>
      <c r="N57" s="753" t="s">
        <v>1015</v>
      </c>
      <c r="O57" s="754"/>
      <c r="P57" s="754"/>
      <c r="Q57" s="754"/>
      <c r="R57" s="754"/>
      <c r="S57" s="754"/>
      <c r="T57" s="754"/>
      <c r="U57" s="754"/>
      <c r="V57" s="754"/>
      <c r="W57" s="754"/>
      <c r="X57" s="754"/>
      <c r="Y57" s="754"/>
      <c r="Z57" s="755"/>
      <c r="AA57" s="753" t="s">
        <v>1019</v>
      </c>
      <c r="AB57" s="754"/>
      <c r="AC57" s="754"/>
      <c r="AD57" s="754"/>
      <c r="AE57" s="754"/>
      <c r="AF57" s="754"/>
      <c r="AG57" s="754"/>
      <c r="AH57" s="754"/>
      <c r="AI57" s="754"/>
      <c r="AJ57" s="754"/>
      <c r="AK57" s="754"/>
      <c r="AL57" s="754"/>
      <c r="AM57" s="756"/>
    </row>
    <row r="58" spans="1:39" ht="30" customHeight="1" x14ac:dyDescent="0.2">
      <c r="A58" s="77"/>
      <c r="B58" s="77"/>
      <c r="C58" s="77"/>
      <c r="D58" s="750" t="s">
        <v>864</v>
      </c>
      <c r="E58" s="419"/>
      <c r="F58" s="419"/>
      <c r="G58" s="419"/>
      <c r="H58" s="419"/>
      <c r="I58" s="419"/>
      <c r="J58" s="419"/>
      <c r="K58" s="419"/>
      <c r="L58" s="419"/>
      <c r="M58" s="420"/>
      <c r="N58" s="55"/>
      <c r="O58" s="56"/>
      <c r="P58" s="56"/>
      <c r="Q58" s="56"/>
      <c r="R58" s="56" t="s">
        <v>865</v>
      </c>
      <c r="S58" s="56"/>
      <c r="T58" s="56"/>
      <c r="U58" s="56"/>
      <c r="V58" s="56" t="s">
        <v>866</v>
      </c>
      <c r="W58" s="56"/>
      <c r="X58" s="56"/>
      <c r="Y58" s="56"/>
      <c r="Z58" s="56"/>
      <c r="AA58" s="55"/>
      <c r="AB58" s="56"/>
      <c r="AC58" s="56"/>
      <c r="AD58" s="56"/>
      <c r="AE58" s="56" t="s">
        <v>865</v>
      </c>
      <c r="AF58" s="56"/>
      <c r="AG58" s="56"/>
      <c r="AH58" s="56"/>
      <c r="AI58" s="56" t="s">
        <v>866</v>
      </c>
      <c r="AJ58" s="56"/>
      <c r="AK58" s="56"/>
      <c r="AL58" s="56"/>
      <c r="AM58" s="23"/>
    </row>
    <row r="59" spans="1:39" ht="30" customHeight="1" thickBot="1" x14ac:dyDescent="0.25">
      <c r="A59" s="77"/>
      <c r="B59" s="77"/>
      <c r="C59" s="77"/>
      <c r="D59" s="758" t="s">
        <v>967</v>
      </c>
      <c r="E59" s="759"/>
      <c r="F59" s="759"/>
      <c r="G59" s="759"/>
      <c r="H59" s="759"/>
      <c r="I59" s="759"/>
      <c r="J59" s="759"/>
      <c r="K59" s="759"/>
      <c r="L59" s="759"/>
      <c r="M59" s="760"/>
      <c r="N59" s="761" t="s">
        <v>1016</v>
      </c>
      <c r="O59" s="762"/>
      <c r="P59" s="762"/>
      <c r="Q59" s="762"/>
      <c r="R59" s="762"/>
      <c r="S59" s="762"/>
      <c r="T59" s="762"/>
      <c r="U59" s="762"/>
      <c r="V59" s="762"/>
      <c r="W59" s="762"/>
      <c r="X59" s="762"/>
      <c r="Y59" s="762"/>
      <c r="Z59" s="763"/>
      <c r="AA59" s="761" t="s">
        <v>1017</v>
      </c>
      <c r="AB59" s="762"/>
      <c r="AC59" s="762"/>
      <c r="AD59" s="762"/>
      <c r="AE59" s="762"/>
      <c r="AF59" s="762"/>
      <c r="AG59" s="762"/>
      <c r="AH59" s="762"/>
      <c r="AI59" s="762"/>
      <c r="AJ59" s="762"/>
      <c r="AK59" s="762"/>
      <c r="AL59" s="762"/>
      <c r="AM59" s="764"/>
    </row>
    <row r="60" spans="1:39" ht="15" customHeight="1" x14ac:dyDescent="0.2">
      <c r="A60" s="77"/>
      <c r="B60" s="77"/>
      <c r="C60" s="77"/>
      <c r="D60" s="77" t="s">
        <v>67</v>
      </c>
      <c r="E60" s="77" t="s">
        <v>76</v>
      </c>
      <c r="F60" s="77" t="s">
        <v>104</v>
      </c>
      <c r="G60" s="77" t="s">
        <v>44</v>
      </c>
      <c r="H60" s="77" t="s">
        <v>105</v>
      </c>
      <c r="I60" s="77" t="s">
        <v>68</v>
      </c>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77"/>
      <c r="AL60" s="77"/>
      <c r="AM60" s="9"/>
    </row>
    <row r="61" spans="1:39" ht="15" customHeight="1" x14ac:dyDescent="0.2">
      <c r="A61" s="77"/>
      <c r="B61" s="77"/>
      <c r="C61" s="77"/>
      <c r="D61" s="18" t="s">
        <v>867</v>
      </c>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row>
    <row r="62" spans="1:39" ht="15" customHeight="1" x14ac:dyDescent="0.2">
      <c r="A62" s="77"/>
      <c r="B62" s="77"/>
      <c r="C62" s="77"/>
      <c r="D62" s="18" t="s">
        <v>868</v>
      </c>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row>
    <row r="63" spans="1:39" ht="15" customHeight="1" x14ac:dyDescent="0.2">
      <c r="A63" s="77"/>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row>
    <row r="64" spans="1:39" ht="15" customHeight="1" thickBot="1" x14ac:dyDescent="0.25">
      <c r="A64" s="77"/>
      <c r="B64" s="77"/>
      <c r="C64" s="757" t="s">
        <v>869</v>
      </c>
      <c r="D64" s="757"/>
      <c r="E64" s="757"/>
      <c r="F64" s="757"/>
      <c r="G64" s="757"/>
      <c r="H64" s="757"/>
      <c r="I64" s="757"/>
      <c r="J64" s="757"/>
      <c r="K64" s="757"/>
      <c r="L64" s="757"/>
      <c r="M64" s="757"/>
      <c r="N64" s="690"/>
      <c r="O64" s="690"/>
      <c r="P64" s="690"/>
      <c r="Q64" s="690"/>
      <c r="R64" s="690"/>
      <c r="S64" s="690"/>
      <c r="T64" s="690"/>
      <c r="U64" s="690"/>
      <c r="V64" s="690"/>
      <c r="W64" s="690"/>
      <c r="X64" s="690"/>
      <c r="Y64" s="690"/>
      <c r="Z64" s="690"/>
      <c r="AA64" s="77"/>
      <c r="AB64" s="77"/>
      <c r="AC64" s="77"/>
      <c r="AD64" s="77"/>
      <c r="AE64" s="77"/>
      <c r="AF64" s="77"/>
      <c r="AG64" s="77"/>
      <c r="AH64" s="77"/>
      <c r="AI64" s="77"/>
      <c r="AJ64" s="77"/>
      <c r="AK64" s="77"/>
      <c r="AL64" s="77"/>
      <c r="AM64" s="9"/>
    </row>
    <row r="65" spans="1:39" ht="15" customHeight="1" x14ac:dyDescent="0.2">
      <c r="A65" s="77"/>
      <c r="B65" s="77"/>
      <c r="C65" s="161"/>
      <c r="D65" s="11"/>
      <c r="E65" s="12"/>
      <c r="F65" s="12"/>
      <c r="G65" s="12"/>
      <c r="H65" s="12"/>
      <c r="I65" s="12"/>
      <c r="J65" s="12"/>
      <c r="K65" s="12"/>
      <c r="L65" s="12"/>
      <c r="M65" s="12"/>
      <c r="N65" s="13"/>
      <c r="O65" s="13"/>
      <c r="P65" s="14"/>
      <c r="Q65" s="13"/>
      <c r="R65" s="13"/>
      <c r="S65" s="13"/>
      <c r="T65" s="13"/>
      <c r="U65" s="13"/>
      <c r="V65" s="13"/>
      <c r="W65" s="13"/>
      <c r="X65" s="14"/>
      <c r="Y65" s="13"/>
      <c r="Z65" s="13"/>
      <c r="AA65" s="13"/>
      <c r="AB65" s="13"/>
      <c r="AC65" s="13"/>
      <c r="AD65" s="13"/>
      <c r="AE65" s="13"/>
      <c r="AF65" s="13"/>
      <c r="AG65" s="13"/>
      <c r="AH65" s="13"/>
      <c r="AI65" s="13"/>
      <c r="AJ65" s="13"/>
      <c r="AK65" s="13"/>
      <c r="AL65" s="13"/>
      <c r="AM65" s="24"/>
    </row>
    <row r="66" spans="1:39" ht="15" customHeight="1" x14ac:dyDescent="0.2">
      <c r="A66" s="77"/>
      <c r="B66" s="77"/>
      <c r="C66" s="77"/>
      <c r="D66" s="660" t="s">
        <v>870</v>
      </c>
      <c r="E66" s="181"/>
      <c r="F66" s="181"/>
      <c r="G66" s="181"/>
      <c r="H66" s="181"/>
      <c r="I66" s="181"/>
      <c r="J66" s="181"/>
      <c r="K66" s="181"/>
      <c r="L66" s="181"/>
      <c r="M66" s="181"/>
      <c r="N66" s="181"/>
      <c r="O66" s="182"/>
      <c r="P66" s="189" t="s">
        <v>968</v>
      </c>
      <c r="Q66" s="181"/>
      <c r="R66" s="181"/>
      <c r="S66" s="181"/>
      <c r="T66" s="181"/>
      <c r="U66" s="181"/>
      <c r="V66" s="181"/>
      <c r="W66" s="182"/>
      <c r="X66" s="189" t="s">
        <v>971</v>
      </c>
      <c r="Y66" s="181"/>
      <c r="Z66" s="181"/>
      <c r="AA66" s="181"/>
      <c r="AB66" s="181"/>
      <c r="AC66" s="181"/>
      <c r="AD66" s="181"/>
      <c r="AE66" s="181"/>
      <c r="AF66" s="181"/>
      <c r="AG66" s="181"/>
      <c r="AH66" s="181"/>
      <c r="AI66" s="181"/>
      <c r="AJ66" s="181"/>
      <c r="AK66" s="181"/>
      <c r="AL66" s="181"/>
      <c r="AM66" s="661"/>
    </row>
    <row r="67" spans="1:39" ht="21.75" customHeight="1" x14ac:dyDescent="0.2">
      <c r="A67" s="77"/>
      <c r="B67" s="77"/>
      <c r="C67" s="77"/>
      <c r="D67" s="699" t="s">
        <v>871</v>
      </c>
      <c r="E67" s="700"/>
      <c r="F67" s="700"/>
      <c r="G67" s="700"/>
      <c r="H67" s="700"/>
      <c r="I67" s="700"/>
      <c r="J67" s="700"/>
      <c r="K67" s="700"/>
      <c r="L67" s="700"/>
      <c r="M67" s="700"/>
      <c r="N67" s="700"/>
      <c r="O67" s="700"/>
      <c r="P67" s="693" t="s">
        <v>1021</v>
      </c>
      <c r="Q67" s="694"/>
      <c r="R67" s="694"/>
      <c r="S67" s="694"/>
      <c r="T67" s="694"/>
      <c r="U67" s="694"/>
      <c r="V67" s="694"/>
      <c r="W67" s="695"/>
      <c r="X67" s="703" t="s">
        <v>1022</v>
      </c>
      <c r="Y67" s="704"/>
      <c r="Z67" s="704"/>
      <c r="AA67" s="704"/>
      <c r="AB67" s="704"/>
      <c r="AC67" s="704"/>
      <c r="AD67" s="704"/>
      <c r="AE67" s="704"/>
      <c r="AF67" s="704"/>
      <c r="AG67" s="704"/>
      <c r="AH67" s="704"/>
      <c r="AI67" s="704"/>
      <c r="AJ67" s="704"/>
      <c r="AK67" s="704"/>
      <c r="AL67" s="704"/>
      <c r="AM67" s="705"/>
    </row>
    <row r="68" spans="1:39" s="9" customFormat="1" ht="21.75" customHeight="1" x14ac:dyDescent="0.2">
      <c r="A68" s="77"/>
      <c r="B68" s="77"/>
      <c r="C68" s="77"/>
      <c r="D68" s="701" t="s">
        <v>872</v>
      </c>
      <c r="E68" s="702"/>
      <c r="F68" s="702"/>
      <c r="G68" s="702"/>
      <c r="H68" s="702"/>
      <c r="I68" s="702"/>
      <c r="J68" s="702"/>
      <c r="K68" s="702"/>
      <c r="L68" s="702"/>
      <c r="M68" s="702"/>
      <c r="N68" s="702"/>
      <c r="O68" s="702"/>
      <c r="P68" s="696"/>
      <c r="Q68" s="697"/>
      <c r="R68" s="697"/>
      <c r="S68" s="697"/>
      <c r="T68" s="697"/>
      <c r="U68" s="697"/>
      <c r="V68" s="697"/>
      <c r="W68" s="698"/>
      <c r="X68" s="706"/>
      <c r="Y68" s="707"/>
      <c r="Z68" s="707"/>
      <c r="AA68" s="707"/>
      <c r="AB68" s="707"/>
      <c r="AC68" s="707"/>
      <c r="AD68" s="707"/>
      <c r="AE68" s="707"/>
      <c r="AF68" s="707"/>
      <c r="AG68" s="707"/>
      <c r="AH68" s="707"/>
      <c r="AI68" s="707"/>
      <c r="AJ68" s="707"/>
      <c r="AK68" s="707"/>
      <c r="AL68" s="707"/>
      <c r="AM68" s="708"/>
    </row>
    <row r="69" spans="1:39" s="163" customFormat="1" ht="33.75" customHeight="1" x14ac:dyDescent="0.2">
      <c r="A69" s="162"/>
      <c r="B69" s="162"/>
      <c r="C69" s="162"/>
      <c r="D69" s="709" t="s">
        <v>873</v>
      </c>
      <c r="E69" s="282"/>
      <c r="F69" s="282"/>
      <c r="G69" s="283"/>
      <c r="H69" s="185" t="s">
        <v>969</v>
      </c>
      <c r="I69" s="196"/>
      <c r="J69" s="196"/>
      <c r="K69" s="196"/>
      <c r="L69" s="196"/>
      <c r="M69" s="196"/>
      <c r="N69" s="196"/>
      <c r="O69" s="728"/>
      <c r="P69" s="729" t="s">
        <v>1013</v>
      </c>
      <c r="Q69" s="730"/>
      <c r="R69" s="730"/>
      <c r="S69" s="730"/>
      <c r="T69" s="730"/>
      <c r="U69" s="730"/>
      <c r="V69" s="730"/>
      <c r="W69" s="731"/>
      <c r="X69" s="741"/>
      <c r="Y69" s="742"/>
      <c r="Z69" s="742"/>
      <c r="AA69" s="742"/>
      <c r="AB69" s="742"/>
      <c r="AC69" s="742"/>
      <c r="AD69" s="742"/>
      <c r="AE69" s="742"/>
      <c r="AF69" s="742"/>
      <c r="AG69" s="742"/>
      <c r="AH69" s="742"/>
      <c r="AI69" s="742"/>
      <c r="AJ69" s="742"/>
      <c r="AK69" s="742"/>
      <c r="AL69" s="742"/>
      <c r="AM69" s="743"/>
    </row>
    <row r="70" spans="1:39" s="164" customFormat="1" ht="33.75" customHeight="1" x14ac:dyDescent="0.2">
      <c r="A70" s="162"/>
      <c r="B70" s="162"/>
      <c r="C70" s="162"/>
      <c r="D70" s="710"/>
      <c r="E70" s="711"/>
      <c r="F70" s="711"/>
      <c r="G70" s="712"/>
      <c r="H70" s="716" t="s">
        <v>1130</v>
      </c>
      <c r="I70" s="717"/>
      <c r="J70" s="717"/>
      <c r="K70" s="717"/>
      <c r="L70" s="717"/>
      <c r="M70" s="717"/>
      <c r="N70" s="717"/>
      <c r="O70" s="718"/>
      <c r="P70" s="732" t="s">
        <v>1021</v>
      </c>
      <c r="Q70" s="733"/>
      <c r="R70" s="733"/>
      <c r="S70" s="733"/>
      <c r="T70" s="733"/>
      <c r="U70" s="733"/>
      <c r="V70" s="733"/>
      <c r="W70" s="734"/>
      <c r="X70" s="738" t="s">
        <v>1023</v>
      </c>
      <c r="Y70" s="739"/>
      <c r="Z70" s="739"/>
      <c r="AA70" s="739"/>
      <c r="AB70" s="739"/>
      <c r="AC70" s="739"/>
      <c r="AD70" s="739"/>
      <c r="AE70" s="739"/>
      <c r="AF70" s="739"/>
      <c r="AG70" s="739"/>
      <c r="AH70" s="739"/>
      <c r="AI70" s="739"/>
      <c r="AJ70" s="739"/>
      <c r="AK70" s="739"/>
      <c r="AL70" s="739"/>
      <c r="AM70" s="740"/>
    </row>
    <row r="71" spans="1:39" s="164" customFormat="1" ht="33.75" customHeight="1" x14ac:dyDescent="0.2">
      <c r="A71" s="162"/>
      <c r="B71" s="162"/>
      <c r="C71" s="162"/>
      <c r="D71" s="713"/>
      <c r="E71" s="423"/>
      <c r="F71" s="423"/>
      <c r="G71" s="424"/>
      <c r="H71" s="714" t="s">
        <v>970</v>
      </c>
      <c r="I71" s="197"/>
      <c r="J71" s="197"/>
      <c r="K71" s="197"/>
      <c r="L71" s="197"/>
      <c r="M71" s="197"/>
      <c r="N71" s="197"/>
      <c r="O71" s="715"/>
      <c r="P71" s="735" t="s">
        <v>1021</v>
      </c>
      <c r="Q71" s="736"/>
      <c r="R71" s="736"/>
      <c r="S71" s="736"/>
      <c r="T71" s="736"/>
      <c r="U71" s="736"/>
      <c r="V71" s="736"/>
      <c r="W71" s="737"/>
      <c r="X71" s="738" t="s">
        <v>1024</v>
      </c>
      <c r="Y71" s="739"/>
      <c r="Z71" s="739"/>
      <c r="AA71" s="739"/>
      <c r="AB71" s="739"/>
      <c r="AC71" s="739"/>
      <c r="AD71" s="739"/>
      <c r="AE71" s="739"/>
      <c r="AF71" s="739"/>
      <c r="AG71" s="739"/>
      <c r="AH71" s="739"/>
      <c r="AI71" s="739"/>
      <c r="AJ71" s="739"/>
      <c r="AK71" s="739"/>
      <c r="AL71" s="739"/>
      <c r="AM71" s="740"/>
    </row>
    <row r="72" spans="1:39" ht="17.25" customHeight="1" x14ac:dyDescent="0.2">
      <c r="A72" s="77"/>
      <c r="B72" s="77"/>
      <c r="C72" s="77"/>
      <c r="D72" s="651"/>
      <c r="E72" s="719"/>
      <c r="F72" s="719"/>
      <c r="G72" s="719"/>
      <c r="H72" s="719"/>
      <c r="I72" s="719"/>
      <c r="J72" s="719"/>
      <c r="K72" s="719"/>
      <c r="L72" s="719"/>
      <c r="M72" s="719"/>
      <c r="N72" s="719"/>
      <c r="O72" s="720"/>
      <c r="P72" s="721" t="s">
        <v>1013</v>
      </c>
      <c r="Q72" s="722"/>
      <c r="R72" s="722"/>
      <c r="S72" s="722"/>
      <c r="T72" s="722"/>
      <c r="U72" s="722"/>
      <c r="V72" s="722"/>
      <c r="W72" s="723"/>
      <c r="X72" s="703"/>
      <c r="Y72" s="704"/>
      <c r="Z72" s="704"/>
      <c r="AA72" s="704"/>
      <c r="AB72" s="704"/>
      <c r="AC72" s="704"/>
      <c r="AD72" s="704"/>
      <c r="AE72" s="704"/>
      <c r="AF72" s="704"/>
      <c r="AG72" s="704"/>
      <c r="AH72" s="704"/>
      <c r="AI72" s="704"/>
      <c r="AJ72" s="704"/>
      <c r="AK72" s="704"/>
      <c r="AL72" s="704"/>
      <c r="AM72" s="705"/>
    </row>
    <row r="73" spans="1:39" ht="17.25" customHeight="1" x14ac:dyDescent="0.2">
      <c r="A73" s="77"/>
      <c r="B73" s="77"/>
      <c r="C73" s="77"/>
      <c r="D73" s="727" t="s">
        <v>874</v>
      </c>
      <c r="E73" s="719"/>
      <c r="F73" s="719"/>
      <c r="G73" s="719"/>
      <c r="H73" s="719"/>
      <c r="I73" s="719"/>
      <c r="J73" s="719"/>
      <c r="K73" s="719"/>
      <c r="L73" s="719"/>
      <c r="M73" s="719"/>
      <c r="N73" s="719"/>
      <c r="O73" s="720"/>
      <c r="P73" s="693"/>
      <c r="Q73" s="694"/>
      <c r="R73" s="694"/>
      <c r="S73" s="694"/>
      <c r="T73" s="694"/>
      <c r="U73" s="694"/>
      <c r="V73" s="694"/>
      <c r="W73" s="695"/>
      <c r="X73" s="744"/>
      <c r="Y73" s="745"/>
      <c r="Z73" s="745"/>
      <c r="AA73" s="745"/>
      <c r="AB73" s="745"/>
      <c r="AC73" s="745"/>
      <c r="AD73" s="745"/>
      <c r="AE73" s="745"/>
      <c r="AF73" s="745"/>
      <c r="AG73" s="745"/>
      <c r="AH73" s="745"/>
      <c r="AI73" s="745"/>
      <c r="AJ73" s="745"/>
      <c r="AK73" s="745"/>
      <c r="AL73" s="745"/>
      <c r="AM73" s="746"/>
    </row>
    <row r="74" spans="1:39" ht="17.25" customHeight="1" thickBot="1" x14ac:dyDescent="0.25">
      <c r="A74" s="77"/>
      <c r="B74" s="77"/>
      <c r="C74" s="77"/>
      <c r="D74" s="685"/>
      <c r="E74" s="633"/>
      <c r="F74" s="633"/>
      <c r="G74" s="633"/>
      <c r="H74" s="633"/>
      <c r="I74" s="633"/>
      <c r="J74" s="633"/>
      <c r="K74" s="633"/>
      <c r="L74" s="633"/>
      <c r="M74" s="633"/>
      <c r="N74" s="633"/>
      <c r="O74" s="634"/>
      <c r="P74" s="724"/>
      <c r="Q74" s="725"/>
      <c r="R74" s="725"/>
      <c r="S74" s="725"/>
      <c r="T74" s="725"/>
      <c r="U74" s="725"/>
      <c r="V74" s="725"/>
      <c r="W74" s="726"/>
      <c r="X74" s="747"/>
      <c r="Y74" s="748"/>
      <c r="Z74" s="748"/>
      <c r="AA74" s="748"/>
      <c r="AB74" s="748"/>
      <c r="AC74" s="748"/>
      <c r="AD74" s="748"/>
      <c r="AE74" s="748"/>
      <c r="AF74" s="748"/>
      <c r="AG74" s="748"/>
      <c r="AH74" s="748"/>
      <c r="AI74" s="748"/>
      <c r="AJ74" s="748"/>
      <c r="AK74" s="748"/>
      <c r="AL74" s="748"/>
      <c r="AM74" s="749"/>
    </row>
    <row r="75" spans="1:39" ht="15" customHeight="1" x14ac:dyDescent="0.2">
      <c r="A75" s="77"/>
      <c r="B75" s="77"/>
      <c r="C75" s="77"/>
      <c r="D75" s="77" t="s">
        <v>67</v>
      </c>
      <c r="E75" s="77" t="s">
        <v>76</v>
      </c>
      <c r="F75" s="77" t="s">
        <v>104</v>
      </c>
      <c r="G75" s="77" t="s">
        <v>44</v>
      </c>
      <c r="H75" s="77" t="s">
        <v>105</v>
      </c>
      <c r="I75" s="77" t="s">
        <v>68</v>
      </c>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9"/>
    </row>
    <row r="76" spans="1:39" ht="15" customHeight="1" x14ac:dyDescent="0.2">
      <c r="A76" s="77"/>
      <c r="B76" s="77"/>
      <c r="C76" s="77"/>
      <c r="D76" s="629" t="s">
        <v>875</v>
      </c>
      <c r="E76" s="690"/>
      <c r="F76" s="690"/>
      <c r="G76" s="690"/>
      <c r="H76" s="690"/>
      <c r="I76" s="690"/>
      <c r="J76" s="690"/>
      <c r="K76" s="690"/>
      <c r="L76" s="690"/>
      <c r="M76" s="690"/>
      <c r="N76" s="690"/>
      <c r="O76" s="690"/>
      <c r="P76" s="690"/>
      <c r="Q76" s="690"/>
      <c r="R76" s="690"/>
      <c r="S76" s="690"/>
      <c r="T76" s="690"/>
      <c r="U76" s="690"/>
      <c r="V76" s="690"/>
      <c r="W76" s="690"/>
      <c r="X76" s="690"/>
      <c r="Y76" s="690"/>
      <c r="Z76" s="690"/>
      <c r="AA76" s="690"/>
      <c r="AB76" s="690"/>
      <c r="AC76" s="690"/>
      <c r="AD76" s="690"/>
      <c r="AE76" s="690"/>
      <c r="AF76" s="690"/>
      <c r="AG76" s="690"/>
      <c r="AH76" s="690"/>
      <c r="AI76" s="690"/>
      <c r="AJ76" s="690"/>
      <c r="AK76" s="690"/>
      <c r="AL76" s="690"/>
      <c r="AM76" s="690"/>
    </row>
    <row r="77" spans="1:39" ht="15" customHeight="1" x14ac:dyDescent="0.2">
      <c r="A77" s="77"/>
      <c r="B77" s="77"/>
      <c r="C77" s="77"/>
      <c r="D77" s="629" t="s">
        <v>876</v>
      </c>
      <c r="E77" s="690"/>
      <c r="F77" s="690"/>
      <c r="G77" s="690"/>
      <c r="H77" s="690"/>
      <c r="I77" s="690"/>
      <c r="J77" s="690"/>
      <c r="K77" s="690"/>
      <c r="L77" s="690"/>
      <c r="M77" s="690"/>
      <c r="N77" s="690"/>
      <c r="O77" s="690"/>
      <c r="P77" s="690"/>
      <c r="Q77" s="690"/>
      <c r="R77" s="690"/>
      <c r="S77" s="690"/>
      <c r="T77" s="690"/>
      <c r="U77" s="690"/>
      <c r="V77" s="690"/>
      <c r="W77" s="690"/>
      <c r="X77" s="690"/>
      <c r="Y77" s="690"/>
      <c r="Z77" s="690"/>
      <c r="AA77" s="690"/>
      <c r="AB77" s="690"/>
      <c r="AC77" s="690"/>
      <c r="AD77" s="690"/>
      <c r="AE77" s="690"/>
      <c r="AF77" s="690"/>
      <c r="AG77" s="690"/>
      <c r="AH77" s="690"/>
      <c r="AI77" s="690"/>
      <c r="AJ77" s="690"/>
      <c r="AK77" s="690"/>
      <c r="AL77" s="690"/>
      <c r="AM77" s="690"/>
    </row>
    <row r="78" spans="1:39" ht="15" customHeight="1" x14ac:dyDescent="0.2">
      <c r="A78" s="77"/>
      <c r="B78" s="77"/>
      <c r="C78" s="77"/>
      <c r="D78" s="629" t="s">
        <v>877</v>
      </c>
      <c r="E78" s="690"/>
      <c r="F78" s="690"/>
      <c r="G78" s="690"/>
      <c r="H78" s="690"/>
      <c r="I78" s="690"/>
      <c r="J78" s="690"/>
      <c r="K78" s="690"/>
      <c r="L78" s="690"/>
      <c r="M78" s="690"/>
      <c r="N78" s="690"/>
      <c r="O78" s="690"/>
      <c r="P78" s="690"/>
      <c r="Q78" s="690"/>
      <c r="R78" s="690"/>
      <c r="S78" s="690"/>
      <c r="T78" s="690"/>
      <c r="U78" s="690"/>
      <c r="V78" s="690"/>
      <c r="W78" s="690"/>
      <c r="X78" s="690"/>
      <c r="Y78" s="690"/>
      <c r="Z78" s="690"/>
      <c r="AA78" s="690"/>
      <c r="AB78" s="690"/>
      <c r="AC78" s="690"/>
      <c r="AD78" s="690"/>
      <c r="AE78" s="690"/>
      <c r="AF78" s="690"/>
      <c r="AG78" s="690"/>
      <c r="AH78" s="690"/>
      <c r="AI78" s="690"/>
      <c r="AJ78" s="690"/>
      <c r="AK78" s="690"/>
      <c r="AL78" s="690"/>
      <c r="AM78" s="690"/>
    </row>
    <row r="79" spans="1:39" s="9" customFormat="1" ht="15" customHeight="1" x14ac:dyDescent="0.2">
      <c r="A79" s="77"/>
      <c r="B79" s="77"/>
      <c r="C79" s="77"/>
      <c r="D79" s="629" t="s">
        <v>878</v>
      </c>
      <c r="E79" s="690"/>
      <c r="F79" s="690"/>
      <c r="G79" s="690"/>
      <c r="H79" s="690"/>
      <c r="I79" s="690"/>
      <c r="J79" s="690"/>
      <c r="K79" s="690"/>
      <c r="L79" s="690"/>
      <c r="M79" s="690"/>
      <c r="N79" s="690"/>
      <c r="O79" s="690"/>
      <c r="P79" s="690"/>
      <c r="Q79" s="690"/>
      <c r="R79" s="690"/>
      <c r="S79" s="690"/>
      <c r="T79" s="690"/>
      <c r="U79" s="690"/>
      <c r="V79" s="690"/>
      <c r="W79" s="690"/>
      <c r="X79" s="690"/>
      <c r="Y79" s="690"/>
      <c r="Z79" s="690"/>
      <c r="AA79" s="690"/>
      <c r="AB79" s="690"/>
      <c r="AC79" s="690"/>
      <c r="AD79" s="690"/>
      <c r="AE79" s="690"/>
      <c r="AF79" s="690"/>
      <c r="AG79" s="690"/>
      <c r="AH79" s="690"/>
      <c r="AI79" s="690"/>
      <c r="AJ79" s="690"/>
      <c r="AK79" s="690"/>
      <c r="AL79" s="690"/>
      <c r="AM79" s="690"/>
    </row>
    <row r="80" spans="1:39" s="9" customFormat="1" ht="15" customHeight="1" x14ac:dyDescent="0.2">
      <c r="A80" s="77"/>
      <c r="B80" s="77"/>
      <c r="C80" s="77"/>
      <c r="D80" s="38"/>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row>
    <row r="81" spans="1:39" s="9" customFormat="1" ht="15" customHeight="1" x14ac:dyDescent="0.2">
      <c r="A81" s="77"/>
      <c r="B81" s="77"/>
      <c r="C81" s="77"/>
      <c r="D81" s="77"/>
      <c r="E81" s="77"/>
      <c r="F81" s="77"/>
      <c r="G81" s="77"/>
      <c r="H81" s="77"/>
      <c r="I81" s="77"/>
      <c r="J81" s="77"/>
      <c r="K81" s="77"/>
      <c r="L81" s="77"/>
      <c r="M81" s="77"/>
      <c r="N81" s="77"/>
      <c r="O81" s="77"/>
      <c r="P81" s="77"/>
      <c r="Q81" s="77"/>
      <c r="R81" s="77"/>
      <c r="S81" s="77"/>
      <c r="T81" s="77"/>
      <c r="U81" s="77"/>
      <c r="V81" s="77"/>
      <c r="W81" s="77"/>
      <c r="X81" s="77"/>
      <c r="Y81" s="77"/>
      <c r="Z81" s="77"/>
      <c r="AA81" s="77"/>
      <c r="AB81" s="77"/>
      <c r="AC81" s="77"/>
      <c r="AD81" s="77"/>
      <c r="AE81" s="77"/>
      <c r="AF81" s="77"/>
      <c r="AG81" s="77"/>
      <c r="AH81" s="77"/>
      <c r="AI81" s="77"/>
      <c r="AJ81" s="77"/>
      <c r="AK81" s="77"/>
      <c r="AL81" s="77"/>
      <c r="AM81" s="77"/>
    </row>
    <row r="82" spans="1:39" ht="15" customHeight="1" x14ac:dyDescent="0.2">
      <c r="A82" s="77"/>
      <c r="B82" s="691" t="s">
        <v>879</v>
      </c>
      <c r="C82" s="690"/>
      <c r="D82" s="690"/>
      <c r="E82" s="690"/>
      <c r="F82" s="690"/>
      <c r="G82" s="690"/>
      <c r="H82" s="690"/>
      <c r="I82" s="690"/>
      <c r="J82" s="690"/>
      <c r="K82" s="690"/>
      <c r="L82" s="690"/>
      <c r="M82" s="690"/>
      <c r="N82" s="690"/>
      <c r="O82" s="690"/>
      <c r="P82" s="690"/>
      <c r="Q82" s="690"/>
      <c r="R82" s="690"/>
      <c r="S82" s="690"/>
      <c r="T82" s="690"/>
      <c r="U82" s="690"/>
      <c r="V82" s="690"/>
      <c r="W82" s="690"/>
      <c r="X82" s="690"/>
      <c r="Y82" s="690"/>
      <c r="Z82" s="690"/>
      <c r="AA82" s="690"/>
      <c r="AB82" s="690"/>
      <c r="AC82" s="690"/>
      <c r="AD82" s="690"/>
      <c r="AE82" s="77"/>
      <c r="AF82" s="77"/>
      <c r="AG82" s="77"/>
      <c r="AH82" s="77"/>
      <c r="AI82" s="77"/>
      <c r="AJ82" s="77"/>
      <c r="AK82" s="77"/>
      <c r="AL82" s="77"/>
      <c r="AM82" s="77"/>
    </row>
    <row r="83" spans="1:39" ht="15" customHeight="1" thickBot="1" x14ac:dyDescent="0.25">
      <c r="A83" s="77"/>
      <c r="B83" s="77"/>
      <c r="C83" s="160" t="s">
        <v>880</v>
      </c>
      <c r="D83" s="77"/>
      <c r="E83" s="77"/>
      <c r="F83" s="77"/>
      <c r="G83" s="77"/>
      <c r="H83" s="77"/>
      <c r="I83" s="77"/>
      <c r="J83" s="77"/>
      <c r="K83" s="77"/>
      <c r="L83" s="77"/>
      <c r="M83" s="77"/>
      <c r="N83" s="77"/>
      <c r="O83" s="77"/>
      <c r="P83" s="77"/>
      <c r="Q83" s="77"/>
      <c r="R83" s="77"/>
      <c r="S83" s="77"/>
      <c r="T83" s="77"/>
      <c r="U83" s="77"/>
      <c r="V83" s="77"/>
      <c r="W83" s="77"/>
      <c r="X83" s="77"/>
      <c r="Y83" s="77"/>
      <c r="Z83" s="77"/>
      <c r="AA83" s="77"/>
      <c r="AB83" s="77"/>
      <c r="AC83" s="77"/>
      <c r="AD83" s="77"/>
      <c r="AE83" s="77"/>
      <c r="AF83" s="77"/>
      <c r="AG83" s="77"/>
      <c r="AH83" s="77"/>
      <c r="AI83" s="77"/>
      <c r="AJ83" s="77"/>
      <c r="AK83" s="77"/>
      <c r="AL83" s="77"/>
      <c r="AM83" s="77"/>
    </row>
    <row r="84" spans="1:39" ht="15" customHeight="1" x14ac:dyDescent="0.2">
      <c r="A84" s="77"/>
      <c r="B84" s="77"/>
      <c r="C84" s="77"/>
      <c r="D84" s="16"/>
      <c r="E84" s="49"/>
      <c r="F84" s="49"/>
      <c r="G84" s="49"/>
      <c r="H84" s="49"/>
      <c r="I84" s="49"/>
      <c r="J84" s="54"/>
      <c r="K84" s="676"/>
      <c r="L84" s="677"/>
      <c r="M84" s="677"/>
      <c r="N84" s="677"/>
      <c r="O84" s="677"/>
      <c r="P84" s="677"/>
      <c r="Q84" s="677"/>
      <c r="R84" s="677"/>
      <c r="S84" s="677"/>
      <c r="T84" s="677"/>
      <c r="U84" s="677"/>
      <c r="V84" s="677"/>
      <c r="W84" s="677"/>
      <c r="X84" s="677"/>
      <c r="Y84" s="677"/>
      <c r="Z84" s="677"/>
      <c r="AA84" s="677"/>
      <c r="AB84" s="677"/>
      <c r="AC84" s="677"/>
      <c r="AD84" s="677"/>
      <c r="AE84" s="677"/>
      <c r="AF84" s="677"/>
      <c r="AG84" s="677"/>
      <c r="AH84" s="677"/>
      <c r="AI84" s="677"/>
      <c r="AJ84" s="677"/>
      <c r="AK84" s="677"/>
      <c r="AL84" s="677"/>
      <c r="AM84" s="679"/>
    </row>
    <row r="85" spans="1:39" ht="15" customHeight="1" x14ac:dyDescent="0.2">
      <c r="A85" s="77"/>
      <c r="B85" s="77"/>
      <c r="C85" s="77"/>
      <c r="D85" s="651" t="s">
        <v>847</v>
      </c>
      <c r="E85" s="177"/>
      <c r="F85" s="177"/>
      <c r="G85" s="177"/>
      <c r="H85" s="177"/>
      <c r="I85" s="177"/>
      <c r="J85" s="688"/>
      <c r="K85" s="189" t="s">
        <v>915</v>
      </c>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1"/>
      <c r="AI85" s="181"/>
      <c r="AJ85" s="181"/>
      <c r="AK85" s="181"/>
      <c r="AL85" s="181"/>
      <c r="AM85" s="661"/>
    </row>
    <row r="86" spans="1:39" ht="15" customHeight="1" x14ac:dyDescent="0.2">
      <c r="A86" s="77"/>
      <c r="B86" s="77"/>
      <c r="C86" s="77"/>
      <c r="D86" s="651"/>
      <c r="E86" s="177"/>
      <c r="F86" s="177"/>
      <c r="G86" s="177"/>
      <c r="H86" s="177"/>
      <c r="I86" s="177"/>
      <c r="J86" s="688"/>
      <c r="K86" s="190"/>
      <c r="L86" s="179"/>
      <c r="M86" s="179"/>
      <c r="N86" s="179"/>
      <c r="O86" s="179"/>
      <c r="P86" s="179"/>
      <c r="Q86" s="180"/>
      <c r="R86" s="190"/>
      <c r="S86" s="179"/>
      <c r="T86" s="179"/>
      <c r="U86" s="179"/>
      <c r="V86" s="179"/>
      <c r="W86" s="179"/>
      <c r="X86" s="180"/>
      <c r="Y86" s="190"/>
      <c r="Z86" s="179"/>
      <c r="AA86" s="179"/>
      <c r="AB86" s="179"/>
      <c r="AC86" s="179"/>
      <c r="AD86" s="179"/>
      <c r="AE86" s="180"/>
      <c r="AF86" s="425"/>
      <c r="AG86" s="426"/>
      <c r="AH86" s="426"/>
      <c r="AI86" s="426"/>
      <c r="AJ86" s="426"/>
      <c r="AK86" s="426"/>
      <c r="AL86" s="426"/>
      <c r="AM86" s="692"/>
    </row>
    <row r="87" spans="1:39" ht="15" customHeight="1" x14ac:dyDescent="0.2">
      <c r="A87" s="77"/>
      <c r="B87" s="77"/>
      <c r="C87" s="77"/>
      <c r="D87" s="42"/>
      <c r="E87" s="44"/>
      <c r="F87" s="44"/>
      <c r="G87" s="44"/>
      <c r="H87" s="44"/>
      <c r="I87" s="44"/>
      <c r="J87" s="47"/>
      <c r="K87" s="189" t="s">
        <v>881</v>
      </c>
      <c r="L87" s="181"/>
      <c r="M87" s="181"/>
      <c r="N87" s="181"/>
      <c r="O87" s="181"/>
      <c r="P87" s="181"/>
      <c r="Q87" s="182"/>
      <c r="R87" s="189" t="s">
        <v>882</v>
      </c>
      <c r="S87" s="181"/>
      <c r="T87" s="181"/>
      <c r="U87" s="181"/>
      <c r="V87" s="181"/>
      <c r="W87" s="181"/>
      <c r="X87" s="182"/>
      <c r="Y87" s="189" t="s">
        <v>843</v>
      </c>
      <c r="Z87" s="181"/>
      <c r="AA87" s="181"/>
      <c r="AB87" s="181"/>
      <c r="AC87" s="181"/>
      <c r="AD87" s="181"/>
      <c r="AE87" s="182"/>
      <c r="AF87" s="288" t="s">
        <v>883</v>
      </c>
      <c r="AG87" s="289"/>
      <c r="AH87" s="289"/>
      <c r="AI87" s="289"/>
      <c r="AJ87" s="289"/>
      <c r="AK87" s="289"/>
      <c r="AL87" s="289"/>
      <c r="AM87" s="689"/>
    </row>
    <row r="88" spans="1:39" ht="15" customHeight="1" x14ac:dyDescent="0.2">
      <c r="A88" s="77"/>
      <c r="B88" s="77"/>
      <c r="C88" s="77"/>
      <c r="D88" s="41"/>
      <c r="E88" s="52"/>
      <c r="F88" s="190"/>
      <c r="G88" s="179"/>
      <c r="H88" s="179"/>
      <c r="I88" s="179"/>
      <c r="J88" s="180"/>
      <c r="K88" s="652"/>
      <c r="L88" s="653"/>
      <c r="M88" s="653"/>
      <c r="N88" s="653"/>
      <c r="O88" s="653"/>
      <c r="P88" s="653"/>
      <c r="Q88" s="654"/>
      <c r="R88" s="652"/>
      <c r="S88" s="653"/>
      <c r="T88" s="653"/>
      <c r="U88" s="653"/>
      <c r="V88" s="653"/>
      <c r="W88" s="653"/>
      <c r="X88" s="654"/>
      <c r="Y88" s="635" t="str">
        <f>IF(SUM(K88:X89)=0,"",SUM(K88:X89))</f>
        <v/>
      </c>
      <c r="Z88" s="636"/>
      <c r="AA88" s="636"/>
      <c r="AB88" s="636"/>
      <c r="AC88" s="636"/>
      <c r="AD88" s="636"/>
      <c r="AE88" s="637"/>
      <c r="AF88" s="652"/>
      <c r="AG88" s="653"/>
      <c r="AH88" s="653"/>
      <c r="AI88" s="653"/>
      <c r="AJ88" s="653"/>
      <c r="AK88" s="653"/>
      <c r="AL88" s="653"/>
      <c r="AM88" s="658"/>
    </row>
    <row r="89" spans="1:39" ht="15" customHeight="1" x14ac:dyDescent="0.2">
      <c r="A89" s="77"/>
      <c r="B89" s="77"/>
      <c r="C89" s="77"/>
      <c r="D89" s="651" t="s">
        <v>884</v>
      </c>
      <c r="E89" s="688"/>
      <c r="F89" s="189" t="s">
        <v>885</v>
      </c>
      <c r="G89" s="181"/>
      <c r="H89" s="181"/>
      <c r="I89" s="181"/>
      <c r="J89" s="182"/>
      <c r="K89" s="655"/>
      <c r="L89" s="656"/>
      <c r="M89" s="656"/>
      <c r="N89" s="656"/>
      <c r="O89" s="656"/>
      <c r="P89" s="656"/>
      <c r="Q89" s="657"/>
      <c r="R89" s="655"/>
      <c r="S89" s="656"/>
      <c r="T89" s="656"/>
      <c r="U89" s="656"/>
      <c r="V89" s="656"/>
      <c r="W89" s="656"/>
      <c r="X89" s="657"/>
      <c r="Y89" s="682"/>
      <c r="Z89" s="683"/>
      <c r="AA89" s="683"/>
      <c r="AB89" s="683"/>
      <c r="AC89" s="683"/>
      <c r="AD89" s="683"/>
      <c r="AE89" s="684"/>
      <c r="AF89" s="655"/>
      <c r="AG89" s="656"/>
      <c r="AH89" s="656"/>
      <c r="AI89" s="656"/>
      <c r="AJ89" s="656"/>
      <c r="AK89" s="656"/>
      <c r="AL89" s="656"/>
      <c r="AM89" s="659"/>
    </row>
    <row r="90" spans="1:39" ht="15" customHeight="1" x14ac:dyDescent="0.2">
      <c r="A90" s="77"/>
      <c r="B90" s="77"/>
      <c r="C90" s="77"/>
      <c r="D90" s="48"/>
      <c r="E90" s="53"/>
      <c r="F90" s="190"/>
      <c r="G90" s="179"/>
      <c r="H90" s="179"/>
      <c r="I90" s="179"/>
      <c r="J90" s="180"/>
      <c r="K90" s="652"/>
      <c r="L90" s="653"/>
      <c r="M90" s="653"/>
      <c r="N90" s="653"/>
      <c r="O90" s="653"/>
      <c r="P90" s="653"/>
      <c r="Q90" s="654"/>
      <c r="R90" s="652"/>
      <c r="S90" s="653"/>
      <c r="T90" s="653"/>
      <c r="U90" s="653"/>
      <c r="V90" s="653"/>
      <c r="W90" s="653"/>
      <c r="X90" s="654"/>
      <c r="Y90" s="635" t="str">
        <f>IF(SUM(K90:X91)=0,"",SUM(K90:X91))</f>
        <v/>
      </c>
      <c r="Z90" s="636"/>
      <c r="AA90" s="636"/>
      <c r="AB90" s="636"/>
      <c r="AC90" s="636"/>
      <c r="AD90" s="636"/>
      <c r="AE90" s="637"/>
      <c r="AF90" s="652"/>
      <c r="AG90" s="653"/>
      <c r="AH90" s="653"/>
      <c r="AI90" s="653"/>
      <c r="AJ90" s="653"/>
      <c r="AK90" s="653"/>
      <c r="AL90" s="653"/>
      <c r="AM90" s="658"/>
    </row>
    <row r="91" spans="1:39" ht="15" customHeight="1" x14ac:dyDescent="0.2">
      <c r="A91" s="77"/>
      <c r="B91" s="77"/>
      <c r="C91" s="77"/>
      <c r="D91" s="651" t="s">
        <v>886</v>
      </c>
      <c r="E91" s="688"/>
      <c r="F91" s="189" t="s">
        <v>887</v>
      </c>
      <c r="G91" s="181"/>
      <c r="H91" s="181"/>
      <c r="I91" s="181"/>
      <c r="J91" s="182"/>
      <c r="K91" s="655"/>
      <c r="L91" s="656"/>
      <c r="M91" s="656"/>
      <c r="N91" s="656"/>
      <c r="O91" s="656"/>
      <c r="P91" s="656"/>
      <c r="Q91" s="657"/>
      <c r="R91" s="655"/>
      <c r="S91" s="656"/>
      <c r="T91" s="656"/>
      <c r="U91" s="656"/>
      <c r="V91" s="656"/>
      <c r="W91" s="656"/>
      <c r="X91" s="657"/>
      <c r="Y91" s="682"/>
      <c r="Z91" s="683"/>
      <c r="AA91" s="683"/>
      <c r="AB91" s="683"/>
      <c r="AC91" s="683"/>
      <c r="AD91" s="683"/>
      <c r="AE91" s="684"/>
      <c r="AF91" s="655"/>
      <c r="AG91" s="656"/>
      <c r="AH91" s="656"/>
      <c r="AI91" s="656"/>
      <c r="AJ91" s="656"/>
      <c r="AK91" s="656"/>
      <c r="AL91" s="656"/>
      <c r="AM91" s="659"/>
    </row>
    <row r="92" spans="1:39" s="9" customFormat="1" ht="15" customHeight="1" x14ac:dyDescent="0.2">
      <c r="A92" s="77"/>
      <c r="B92" s="77"/>
      <c r="C92" s="77"/>
      <c r="D92" s="48"/>
      <c r="E92" s="53"/>
      <c r="F92" s="190"/>
      <c r="G92" s="179"/>
      <c r="H92" s="179"/>
      <c r="I92" s="179"/>
      <c r="J92" s="180"/>
      <c r="K92" s="652"/>
      <c r="L92" s="653"/>
      <c r="M92" s="653"/>
      <c r="N92" s="653"/>
      <c r="O92" s="653"/>
      <c r="P92" s="653"/>
      <c r="Q92" s="654"/>
      <c r="R92" s="652"/>
      <c r="S92" s="653"/>
      <c r="T92" s="653"/>
      <c r="U92" s="653"/>
      <c r="V92" s="653"/>
      <c r="W92" s="653"/>
      <c r="X92" s="654"/>
      <c r="Y92" s="635" t="str">
        <f>IF(SUM(K92:X93)=0,"",SUM(K92:X93))</f>
        <v/>
      </c>
      <c r="Z92" s="636"/>
      <c r="AA92" s="636"/>
      <c r="AB92" s="636"/>
      <c r="AC92" s="636"/>
      <c r="AD92" s="636"/>
      <c r="AE92" s="637"/>
      <c r="AF92" s="652"/>
      <c r="AG92" s="653"/>
      <c r="AH92" s="653"/>
      <c r="AI92" s="653"/>
      <c r="AJ92" s="653"/>
      <c r="AK92" s="653"/>
      <c r="AL92" s="653"/>
      <c r="AM92" s="658"/>
    </row>
    <row r="93" spans="1:39" s="9" customFormat="1" ht="15" customHeight="1" x14ac:dyDescent="0.2">
      <c r="A93" s="77"/>
      <c r="B93" s="77"/>
      <c r="C93" s="77"/>
      <c r="D93" s="660" t="s">
        <v>25</v>
      </c>
      <c r="E93" s="290"/>
      <c r="F93" s="189" t="s">
        <v>888</v>
      </c>
      <c r="G93" s="181"/>
      <c r="H93" s="181"/>
      <c r="I93" s="181"/>
      <c r="J93" s="182"/>
      <c r="K93" s="655"/>
      <c r="L93" s="656"/>
      <c r="M93" s="656"/>
      <c r="N93" s="656"/>
      <c r="O93" s="656"/>
      <c r="P93" s="656"/>
      <c r="Q93" s="657"/>
      <c r="R93" s="655"/>
      <c r="S93" s="656"/>
      <c r="T93" s="656"/>
      <c r="U93" s="656"/>
      <c r="V93" s="656"/>
      <c r="W93" s="656"/>
      <c r="X93" s="657"/>
      <c r="Y93" s="682"/>
      <c r="Z93" s="683"/>
      <c r="AA93" s="683"/>
      <c r="AB93" s="683"/>
      <c r="AC93" s="683"/>
      <c r="AD93" s="683"/>
      <c r="AE93" s="684"/>
      <c r="AF93" s="655"/>
      <c r="AG93" s="656"/>
      <c r="AH93" s="656"/>
      <c r="AI93" s="656"/>
      <c r="AJ93" s="656"/>
      <c r="AK93" s="656"/>
      <c r="AL93" s="656"/>
      <c r="AM93" s="659"/>
    </row>
    <row r="94" spans="1:39" s="9" customFormat="1" ht="15" customHeight="1" x14ac:dyDescent="0.2">
      <c r="A94" s="77"/>
      <c r="B94" s="77"/>
      <c r="C94" s="77"/>
      <c r="D94" s="48"/>
      <c r="E94" s="52"/>
      <c r="F94" s="190"/>
      <c r="G94" s="179"/>
      <c r="H94" s="179"/>
      <c r="I94" s="179"/>
      <c r="J94" s="180"/>
      <c r="K94" s="652"/>
      <c r="L94" s="653"/>
      <c r="M94" s="653"/>
      <c r="N94" s="653"/>
      <c r="O94" s="653"/>
      <c r="P94" s="653"/>
      <c r="Q94" s="654"/>
      <c r="R94" s="652">
        <v>400</v>
      </c>
      <c r="S94" s="653"/>
      <c r="T94" s="653"/>
      <c r="U94" s="653"/>
      <c r="V94" s="653"/>
      <c r="W94" s="653"/>
      <c r="X94" s="654"/>
      <c r="Y94" s="635">
        <f>IF(SUM(K94:X95)=0,"",SUM(K94:X95))</f>
        <v>400</v>
      </c>
      <c r="Z94" s="636"/>
      <c r="AA94" s="636"/>
      <c r="AB94" s="636"/>
      <c r="AC94" s="636"/>
      <c r="AD94" s="636"/>
      <c r="AE94" s="637"/>
      <c r="AF94" s="652">
        <v>900</v>
      </c>
      <c r="AG94" s="653"/>
      <c r="AH94" s="653"/>
      <c r="AI94" s="653"/>
      <c r="AJ94" s="653"/>
      <c r="AK94" s="653"/>
      <c r="AL94" s="653"/>
      <c r="AM94" s="658"/>
    </row>
    <row r="95" spans="1:39" s="9" customFormat="1" ht="15" customHeight="1" x14ac:dyDescent="0.2">
      <c r="A95" s="77"/>
      <c r="B95" s="77"/>
      <c r="C95" s="77"/>
      <c r="D95" s="651" t="s">
        <v>89</v>
      </c>
      <c r="E95" s="688"/>
      <c r="F95" s="189" t="s">
        <v>885</v>
      </c>
      <c r="G95" s="181"/>
      <c r="H95" s="181"/>
      <c r="I95" s="181"/>
      <c r="J95" s="182"/>
      <c r="K95" s="655"/>
      <c r="L95" s="656"/>
      <c r="M95" s="656"/>
      <c r="N95" s="656"/>
      <c r="O95" s="656"/>
      <c r="P95" s="656"/>
      <c r="Q95" s="657"/>
      <c r="R95" s="655"/>
      <c r="S95" s="656"/>
      <c r="T95" s="656"/>
      <c r="U95" s="656"/>
      <c r="V95" s="656"/>
      <c r="W95" s="656"/>
      <c r="X95" s="657"/>
      <c r="Y95" s="682"/>
      <c r="Z95" s="683"/>
      <c r="AA95" s="683"/>
      <c r="AB95" s="683"/>
      <c r="AC95" s="683"/>
      <c r="AD95" s="683"/>
      <c r="AE95" s="684"/>
      <c r="AF95" s="655"/>
      <c r="AG95" s="656"/>
      <c r="AH95" s="656"/>
      <c r="AI95" s="656"/>
      <c r="AJ95" s="656"/>
      <c r="AK95" s="656"/>
      <c r="AL95" s="656"/>
      <c r="AM95" s="659"/>
    </row>
    <row r="96" spans="1:39" s="9" customFormat="1" ht="15" customHeight="1" x14ac:dyDescent="0.2">
      <c r="A96" s="77"/>
      <c r="B96" s="77"/>
      <c r="C96" s="77"/>
      <c r="D96" s="48"/>
      <c r="E96" s="53"/>
      <c r="F96" s="190"/>
      <c r="G96" s="179"/>
      <c r="H96" s="179"/>
      <c r="I96" s="179"/>
      <c r="J96" s="180"/>
      <c r="K96" s="652"/>
      <c r="L96" s="653"/>
      <c r="M96" s="653"/>
      <c r="N96" s="653"/>
      <c r="O96" s="653"/>
      <c r="P96" s="653"/>
      <c r="Q96" s="654"/>
      <c r="R96" s="652"/>
      <c r="S96" s="653"/>
      <c r="T96" s="653"/>
      <c r="U96" s="653"/>
      <c r="V96" s="653"/>
      <c r="W96" s="653"/>
      <c r="X96" s="654"/>
      <c r="Y96" s="635" t="str">
        <f>IF(SUM(K96:X97)=0,"",SUM(K96:X97))</f>
        <v/>
      </c>
      <c r="Z96" s="636"/>
      <c r="AA96" s="636"/>
      <c r="AB96" s="636"/>
      <c r="AC96" s="636"/>
      <c r="AD96" s="636"/>
      <c r="AE96" s="637"/>
      <c r="AF96" s="652"/>
      <c r="AG96" s="653"/>
      <c r="AH96" s="653"/>
      <c r="AI96" s="653"/>
      <c r="AJ96" s="653"/>
      <c r="AK96" s="653"/>
      <c r="AL96" s="653"/>
      <c r="AM96" s="658"/>
    </row>
    <row r="97" spans="1:39" s="9" customFormat="1" ht="15" customHeight="1" x14ac:dyDescent="0.2">
      <c r="A97" s="77"/>
      <c r="B97" s="77"/>
      <c r="C97" s="77"/>
      <c r="D97" s="651" t="s">
        <v>886</v>
      </c>
      <c r="E97" s="688"/>
      <c r="F97" s="189" t="s">
        <v>887</v>
      </c>
      <c r="G97" s="181"/>
      <c r="H97" s="181"/>
      <c r="I97" s="181"/>
      <c r="J97" s="182"/>
      <c r="K97" s="655"/>
      <c r="L97" s="656"/>
      <c r="M97" s="656"/>
      <c r="N97" s="656"/>
      <c r="O97" s="656"/>
      <c r="P97" s="656"/>
      <c r="Q97" s="657"/>
      <c r="R97" s="655"/>
      <c r="S97" s="656"/>
      <c r="T97" s="656"/>
      <c r="U97" s="656"/>
      <c r="V97" s="656"/>
      <c r="W97" s="656"/>
      <c r="X97" s="657"/>
      <c r="Y97" s="682"/>
      <c r="Z97" s="683"/>
      <c r="AA97" s="683"/>
      <c r="AB97" s="683"/>
      <c r="AC97" s="683"/>
      <c r="AD97" s="683"/>
      <c r="AE97" s="684"/>
      <c r="AF97" s="655"/>
      <c r="AG97" s="656"/>
      <c r="AH97" s="656"/>
      <c r="AI97" s="656"/>
      <c r="AJ97" s="656"/>
      <c r="AK97" s="656"/>
      <c r="AL97" s="656"/>
      <c r="AM97" s="659"/>
    </row>
    <row r="98" spans="1:39" s="9" customFormat="1" ht="15" customHeight="1" x14ac:dyDescent="0.2">
      <c r="A98" s="77"/>
      <c r="B98" s="77"/>
      <c r="C98" s="77"/>
      <c r="D98" s="48"/>
      <c r="E98" s="53"/>
      <c r="F98" s="190"/>
      <c r="G98" s="179"/>
      <c r="H98" s="179"/>
      <c r="I98" s="179"/>
      <c r="J98" s="180"/>
      <c r="K98" s="652"/>
      <c r="L98" s="653"/>
      <c r="M98" s="653"/>
      <c r="N98" s="653"/>
      <c r="O98" s="653"/>
      <c r="P98" s="653"/>
      <c r="Q98" s="654"/>
      <c r="R98" s="652"/>
      <c r="S98" s="653"/>
      <c r="T98" s="653"/>
      <c r="U98" s="653"/>
      <c r="V98" s="653"/>
      <c r="W98" s="653"/>
      <c r="X98" s="654"/>
      <c r="Y98" s="635" t="str">
        <f>IF(SUM(K98:X99)=0,"",SUM(K98:X99))</f>
        <v/>
      </c>
      <c r="Z98" s="636"/>
      <c r="AA98" s="636"/>
      <c r="AB98" s="636"/>
      <c r="AC98" s="636"/>
      <c r="AD98" s="636"/>
      <c r="AE98" s="637"/>
      <c r="AF98" s="652"/>
      <c r="AG98" s="653"/>
      <c r="AH98" s="653"/>
      <c r="AI98" s="653"/>
      <c r="AJ98" s="653"/>
      <c r="AK98" s="653"/>
      <c r="AL98" s="653"/>
      <c r="AM98" s="658"/>
    </row>
    <row r="99" spans="1:39" ht="15" customHeight="1" x14ac:dyDescent="0.2">
      <c r="A99" s="77"/>
      <c r="B99" s="77"/>
      <c r="C99" s="77"/>
      <c r="D99" s="660" t="s">
        <v>25</v>
      </c>
      <c r="E99" s="290"/>
      <c r="F99" s="189" t="s">
        <v>888</v>
      </c>
      <c r="G99" s="181"/>
      <c r="H99" s="181"/>
      <c r="I99" s="181"/>
      <c r="J99" s="182"/>
      <c r="K99" s="655"/>
      <c r="L99" s="656"/>
      <c r="M99" s="656"/>
      <c r="N99" s="656"/>
      <c r="O99" s="656"/>
      <c r="P99" s="656"/>
      <c r="Q99" s="657"/>
      <c r="R99" s="655"/>
      <c r="S99" s="656"/>
      <c r="T99" s="656"/>
      <c r="U99" s="656"/>
      <c r="V99" s="656"/>
      <c r="W99" s="656"/>
      <c r="X99" s="657"/>
      <c r="Y99" s="682"/>
      <c r="Z99" s="683"/>
      <c r="AA99" s="683"/>
      <c r="AB99" s="683"/>
      <c r="AC99" s="683"/>
      <c r="AD99" s="683"/>
      <c r="AE99" s="684"/>
      <c r="AF99" s="655"/>
      <c r="AG99" s="656"/>
      <c r="AH99" s="656"/>
      <c r="AI99" s="656"/>
      <c r="AJ99" s="656"/>
      <c r="AK99" s="656"/>
      <c r="AL99" s="656"/>
      <c r="AM99" s="659"/>
    </row>
    <row r="100" spans="1:39" ht="15" customHeight="1" x14ac:dyDescent="0.2">
      <c r="A100" s="77"/>
      <c r="B100" s="77"/>
      <c r="C100" s="77"/>
      <c r="D100" s="41"/>
      <c r="E100" s="52"/>
      <c r="F100" s="190"/>
      <c r="G100" s="179"/>
      <c r="H100" s="179"/>
      <c r="I100" s="179"/>
      <c r="J100" s="180"/>
      <c r="K100" s="652"/>
      <c r="L100" s="653"/>
      <c r="M100" s="653"/>
      <c r="N100" s="653"/>
      <c r="O100" s="653"/>
      <c r="P100" s="653"/>
      <c r="Q100" s="654"/>
      <c r="R100" s="652"/>
      <c r="S100" s="653"/>
      <c r="T100" s="653"/>
      <c r="U100" s="653"/>
      <c r="V100" s="653"/>
      <c r="W100" s="653"/>
      <c r="X100" s="654"/>
      <c r="Y100" s="635" t="str">
        <f>IF(SUM(K100:X101)=0,"",SUM(K100:X101))</f>
        <v/>
      </c>
      <c r="Z100" s="636"/>
      <c r="AA100" s="636"/>
      <c r="AB100" s="636"/>
      <c r="AC100" s="636"/>
      <c r="AD100" s="636"/>
      <c r="AE100" s="637"/>
      <c r="AF100" s="652"/>
      <c r="AG100" s="653"/>
      <c r="AH100" s="653"/>
      <c r="AI100" s="653"/>
      <c r="AJ100" s="653"/>
      <c r="AK100" s="653"/>
      <c r="AL100" s="653"/>
      <c r="AM100" s="658"/>
    </row>
    <row r="101" spans="1:39" ht="15" customHeight="1" x14ac:dyDescent="0.2">
      <c r="A101" s="77"/>
      <c r="B101" s="77"/>
      <c r="C101" s="77"/>
      <c r="D101" s="651" t="s">
        <v>79</v>
      </c>
      <c r="E101" s="688"/>
      <c r="F101" s="189" t="s">
        <v>885</v>
      </c>
      <c r="G101" s="181"/>
      <c r="H101" s="181"/>
      <c r="I101" s="181"/>
      <c r="J101" s="182"/>
      <c r="K101" s="655"/>
      <c r="L101" s="656"/>
      <c r="M101" s="656"/>
      <c r="N101" s="656"/>
      <c r="O101" s="656"/>
      <c r="P101" s="656"/>
      <c r="Q101" s="657"/>
      <c r="R101" s="655"/>
      <c r="S101" s="656"/>
      <c r="T101" s="656"/>
      <c r="U101" s="656"/>
      <c r="V101" s="656"/>
      <c r="W101" s="656"/>
      <c r="X101" s="657"/>
      <c r="Y101" s="682"/>
      <c r="Z101" s="683"/>
      <c r="AA101" s="683"/>
      <c r="AB101" s="683"/>
      <c r="AC101" s="683"/>
      <c r="AD101" s="683"/>
      <c r="AE101" s="684"/>
      <c r="AF101" s="655"/>
      <c r="AG101" s="656"/>
      <c r="AH101" s="656"/>
      <c r="AI101" s="656"/>
      <c r="AJ101" s="656"/>
      <c r="AK101" s="656"/>
      <c r="AL101" s="656"/>
      <c r="AM101" s="659"/>
    </row>
    <row r="102" spans="1:39" ht="15" customHeight="1" x14ac:dyDescent="0.2">
      <c r="A102" s="77"/>
      <c r="B102" s="77"/>
      <c r="C102" s="77"/>
      <c r="D102" s="48"/>
      <c r="E102" s="53"/>
      <c r="F102" s="190"/>
      <c r="G102" s="179"/>
      <c r="H102" s="179"/>
      <c r="I102" s="179"/>
      <c r="J102" s="180"/>
      <c r="K102" s="652">
        <v>120</v>
      </c>
      <c r="L102" s="653"/>
      <c r="M102" s="653"/>
      <c r="N102" s="653"/>
      <c r="O102" s="653"/>
      <c r="P102" s="653"/>
      <c r="Q102" s="654"/>
      <c r="R102" s="652"/>
      <c r="S102" s="653"/>
      <c r="T102" s="653"/>
      <c r="U102" s="653"/>
      <c r="V102" s="653"/>
      <c r="W102" s="653"/>
      <c r="X102" s="654"/>
      <c r="Y102" s="635">
        <f>IF(SUM(K102:X103)=0,"",SUM(K102:X103))</f>
        <v>120</v>
      </c>
      <c r="Z102" s="636"/>
      <c r="AA102" s="636"/>
      <c r="AB102" s="636"/>
      <c r="AC102" s="636"/>
      <c r="AD102" s="636"/>
      <c r="AE102" s="637"/>
      <c r="AF102" s="652">
        <v>100</v>
      </c>
      <c r="AG102" s="653"/>
      <c r="AH102" s="653"/>
      <c r="AI102" s="653"/>
      <c r="AJ102" s="653"/>
      <c r="AK102" s="653"/>
      <c r="AL102" s="653"/>
      <c r="AM102" s="658"/>
    </row>
    <row r="103" spans="1:39" ht="15" customHeight="1" x14ac:dyDescent="0.2">
      <c r="A103" s="77"/>
      <c r="B103" s="77"/>
      <c r="C103" s="77"/>
      <c r="D103" s="651" t="s">
        <v>886</v>
      </c>
      <c r="E103" s="688"/>
      <c r="F103" s="189" t="s">
        <v>887</v>
      </c>
      <c r="G103" s="181"/>
      <c r="H103" s="181"/>
      <c r="I103" s="181"/>
      <c r="J103" s="182"/>
      <c r="K103" s="655"/>
      <c r="L103" s="656"/>
      <c r="M103" s="656"/>
      <c r="N103" s="656"/>
      <c r="O103" s="656"/>
      <c r="P103" s="656"/>
      <c r="Q103" s="657"/>
      <c r="R103" s="655"/>
      <c r="S103" s="656"/>
      <c r="T103" s="656"/>
      <c r="U103" s="656"/>
      <c r="V103" s="656"/>
      <c r="W103" s="656"/>
      <c r="X103" s="657"/>
      <c r="Y103" s="682"/>
      <c r="Z103" s="683"/>
      <c r="AA103" s="683"/>
      <c r="AB103" s="683"/>
      <c r="AC103" s="683"/>
      <c r="AD103" s="683"/>
      <c r="AE103" s="684"/>
      <c r="AF103" s="655"/>
      <c r="AG103" s="656"/>
      <c r="AH103" s="656"/>
      <c r="AI103" s="656"/>
      <c r="AJ103" s="656"/>
      <c r="AK103" s="656"/>
      <c r="AL103" s="656"/>
      <c r="AM103" s="659"/>
    </row>
    <row r="104" spans="1:39" ht="15" customHeight="1" x14ac:dyDescent="0.2">
      <c r="A104" s="77"/>
      <c r="B104" s="77"/>
      <c r="C104" s="77"/>
      <c r="D104" s="48"/>
      <c r="E104" s="53"/>
      <c r="F104" s="190"/>
      <c r="G104" s="179"/>
      <c r="H104" s="179"/>
      <c r="I104" s="179"/>
      <c r="J104" s="180"/>
      <c r="K104" s="652"/>
      <c r="L104" s="653"/>
      <c r="M104" s="653"/>
      <c r="N104" s="653"/>
      <c r="O104" s="653"/>
      <c r="P104" s="653"/>
      <c r="Q104" s="654"/>
      <c r="R104" s="652"/>
      <c r="S104" s="653"/>
      <c r="T104" s="653"/>
      <c r="U104" s="653"/>
      <c r="V104" s="653"/>
      <c r="W104" s="653"/>
      <c r="X104" s="654"/>
      <c r="Y104" s="635" t="str">
        <f>IF(SUM(K104:X105)=0,"",SUM(K104:X105))</f>
        <v/>
      </c>
      <c r="Z104" s="636"/>
      <c r="AA104" s="636"/>
      <c r="AB104" s="636"/>
      <c r="AC104" s="636"/>
      <c r="AD104" s="636"/>
      <c r="AE104" s="637"/>
      <c r="AF104" s="652"/>
      <c r="AG104" s="653"/>
      <c r="AH104" s="653"/>
      <c r="AI104" s="653"/>
      <c r="AJ104" s="653"/>
      <c r="AK104" s="653"/>
      <c r="AL104" s="653"/>
      <c r="AM104" s="658"/>
    </row>
    <row r="105" spans="1:39" s="9" customFormat="1" ht="15" customHeight="1" x14ac:dyDescent="0.2">
      <c r="A105" s="77"/>
      <c r="B105" s="77"/>
      <c r="C105" s="77"/>
      <c r="D105" s="660" t="s">
        <v>25</v>
      </c>
      <c r="E105" s="290"/>
      <c r="F105" s="189" t="s">
        <v>888</v>
      </c>
      <c r="G105" s="181"/>
      <c r="H105" s="181"/>
      <c r="I105" s="181"/>
      <c r="J105" s="182"/>
      <c r="K105" s="655"/>
      <c r="L105" s="656"/>
      <c r="M105" s="656"/>
      <c r="N105" s="656"/>
      <c r="O105" s="656"/>
      <c r="P105" s="656"/>
      <c r="Q105" s="657"/>
      <c r="R105" s="655"/>
      <c r="S105" s="656"/>
      <c r="T105" s="656"/>
      <c r="U105" s="656"/>
      <c r="V105" s="656"/>
      <c r="W105" s="656"/>
      <c r="X105" s="657"/>
      <c r="Y105" s="682"/>
      <c r="Z105" s="683"/>
      <c r="AA105" s="683"/>
      <c r="AB105" s="683"/>
      <c r="AC105" s="683"/>
      <c r="AD105" s="683"/>
      <c r="AE105" s="684"/>
      <c r="AF105" s="655"/>
      <c r="AG105" s="656"/>
      <c r="AH105" s="656"/>
      <c r="AI105" s="656"/>
      <c r="AJ105" s="656"/>
      <c r="AK105" s="656"/>
      <c r="AL105" s="656"/>
      <c r="AM105" s="659"/>
    </row>
    <row r="106" spans="1:39" s="9" customFormat="1" ht="15" customHeight="1" x14ac:dyDescent="0.2">
      <c r="A106" s="77"/>
      <c r="B106" s="77"/>
      <c r="C106" s="77"/>
      <c r="D106" s="631" t="s">
        <v>707</v>
      </c>
      <c r="E106" s="426"/>
      <c r="F106" s="426"/>
      <c r="G106" s="426"/>
      <c r="H106" s="426"/>
      <c r="I106" s="426"/>
      <c r="J106" s="427"/>
      <c r="K106" s="635">
        <f>IF(SUM(K88:Q105)=0,"",SUM(K88:Q105))</f>
        <v>120</v>
      </c>
      <c r="L106" s="636"/>
      <c r="M106" s="636"/>
      <c r="N106" s="636"/>
      <c r="O106" s="636"/>
      <c r="P106" s="636"/>
      <c r="Q106" s="637"/>
      <c r="R106" s="635">
        <f>IF(SUM(R88:X105)=0,"",SUM(R88:X105))</f>
        <v>400</v>
      </c>
      <c r="S106" s="636"/>
      <c r="T106" s="636"/>
      <c r="U106" s="636"/>
      <c r="V106" s="636"/>
      <c r="W106" s="636"/>
      <c r="X106" s="637"/>
      <c r="Y106" s="635">
        <f>IF(SUM(Y88:AE105)=0,"",SUM(Y88:AE105))</f>
        <v>520</v>
      </c>
      <c r="Z106" s="636"/>
      <c r="AA106" s="636"/>
      <c r="AB106" s="636"/>
      <c r="AC106" s="636"/>
      <c r="AD106" s="636"/>
      <c r="AE106" s="637"/>
      <c r="AF106" s="668">
        <f>IF(SUM(AF88:AM105)=0,"",SUM(AF88:AM105))</f>
        <v>1000</v>
      </c>
      <c r="AG106" s="669"/>
      <c r="AH106" s="669"/>
      <c r="AI106" s="669"/>
      <c r="AJ106" s="669"/>
      <c r="AK106" s="669"/>
      <c r="AL106" s="669"/>
      <c r="AM106" s="674"/>
    </row>
    <row r="107" spans="1:39" s="9" customFormat="1" ht="15" customHeight="1" thickBot="1" x14ac:dyDescent="0.25">
      <c r="A107" s="77"/>
      <c r="B107" s="77"/>
      <c r="C107" s="77"/>
      <c r="D107" s="685"/>
      <c r="E107" s="686"/>
      <c r="F107" s="686"/>
      <c r="G107" s="686"/>
      <c r="H107" s="686"/>
      <c r="I107" s="686"/>
      <c r="J107" s="687"/>
      <c r="K107" s="638"/>
      <c r="L107" s="639"/>
      <c r="M107" s="639"/>
      <c r="N107" s="639"/>
      <c r="O107" s="639"/>
      <c r="P107" s="639"/>
      <c r="Q107" s="640"/>
      <c r="R107" s="638"/>
      <c r="S107" s="639"/>
      <c r="T107" s="639"/>
      <c r="U107" s="639"/>
      <c r="V107" s="639"/>
      <c r="W107" s="639"/>
      <c r="X107" s="640"/>
      <c r="Y107" s="638"/>
      <c r="Z107" s="639"/>
      <c r="AA107" s="639"/>
      <c r="AB107" s="639"/>
      <c r="AC107" s="639"/>
      <c r="AD107" s="639"/>
      <c r="AE107" s="640"/>
      <c r="AF107" s="671"/>
      <c r="AG107" s="672"/>
      <c r="AH107" s="672"/>
      <c r="AI107" s="672"/>
      <c r="AJ107" s="672"/>
      <c r="AK107" s="672"/>
      <c r="AL107" s="672"/>
      <c r="AM107" s="675"/>
    </row>
    <row r="108" spans="1:39" ht="15" customHeight="1" x14ac:dyDescent="0.2">
      <c r="A108" s="77"/>
      <c r="B108" s="77"/>
      <c r="C108" s="77"/>
      <c r="D108" s="77" t="s">
        <v>67</v>
      </c>
      <c r="E108" s="77" t="s">
        <v>76</v>
      </c>
      <c r="F108" s="77" t="s">
        <v>104</v>
      </c>
      <c r="G108" s="77" t="s">
        <v>44</v>
      </c>
      <c r="H108" s="77" t="s">
        <v>105</v>
      </c>
      <c r="I108" s="77" t="s">
        <v>68</v>
      </c>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row>
    <row r="109" spans="1:39" ht="15" customHeight="1" x14ac:dyDescent="0.2">
      <c r="A109" s="77"/>
      <c r="B109" s="77"/>
      <c r="C109" s="77"/>
      <c r="D109" s="629" t="s">
        <v>889</v>
      </c>
      <c r="E109" s="630"/>
      <c r="F109" s="630"/>
      <c r="G109" s="630"/>
      <c r="H109" s="630"/>
      <c r="I109" s="630"/>
      <c r="J109" s="630"/>
      <c r="K109" s="630"/>
      <c r="L109" s="630"/>
      <c r="M109" s="630"/>
      <c r="N109" s="630"/>
      <c r="O109" s="630"/>
      <c r="P109" s="630"/>
      <c r="Q109" s="630"/>
      <c r="R109" s="630"/>
      <c r="S109" s="630"/>
      <c r="T109" s="630"/>
      <c r="U109" s="630"/>
      <c r="V109" s="630"/>
      <c r="W109" s="630"/>
      <c r="X109" s="630"/>
      <c r="Y109" s="630"/>
      <c r="Z109" s="630"/>
      <c r="AA109" s="630"/>
      <c r="AB109" s="630"/>
      <c r="AC109" s="630"/>
      <c r="AD109" s="630"/>
      <c r="AE109" s="630"/>
      <c r="AF109" s="630"/>
      <c r="AG109" s="630"/>
      <c r="AH109" s="630"/>
      <c r="AI109" s="630"/>
      <c r="AJ109" s="630"/>
      <c r="AK109" s="630"/>
      <c r="AL109" s="630"/>
      <c r="AM109" s="630"/>
    </row>
    <row r="110" spans="1:39" ht="15" customHeight="1" x14ac:dyDescent="0.2">
      <c r="A110" s="77"/>
      <c r="B110" s="77"/>
      <c r="C110" s="77"/>
      <c r="D110" s="629" t="s">
        <v>890</v>
      </c>
      <c r="E110" s="630"/>
      <c r="F110" s="630"/>
      <c r="G110" s="630"/>
      <c r="H110" s="630"/>
      <c r="I110" s="630"/>
      <c r="J110" s="630"/>
      <c r="K110" s="630"/>
      <c r="L110" s="630"/>
      <c r="M110" s="630"/>
      <c r="N110" s="630"/>
      <c r="O110" s="630"/>
      <c r="P110" s="630"/>
      <c r="Q110" s="630"/>
      <c r="R110" s="630"/>
      <c r="S110" s="630"/>
      <c r="T110" s="630"/>
      <c r="U110" s="630"/>
      <c r="V110" s="630"/>
      <c r="W110" s="630"/>
      <c r="X110" s="630"/>
      <c r="Y110" s="630"/>
      <c r="Z110" s="630"/>
      <c r="AA110" s="630"/>
      <c r="AB110" s="630"/>
      <c r="AC110" s="630"/>
      <c r="AD110" s="630"/>
      <c r="AE110" s="630"/>
      <c r="AF110" s="630"/>
      <c r="AG110" s="630"/>
      <c r="AH110" s="630"/>
      <c r="AI110" s="630"/>
      <c r="AJ110" s="630"/>
      <c r="AK110" s="630"/>
      <c r="AL110" s="630"/>
      <c r="AM110" s="630"/>
    </row>
    <row r="111" spans="1:39" ht="15" customHeight="1" x14ac:dyDescent="0.2">
      <c r="A111" s="77"/>
      <c r="B111" s="77"/>
      <c r="C111" s="77"/>
      <c r="D111" s="629" t="s">
        <v>891</v>
      </c>
      <c r="E111" s="630"/>
      <c r="F111" s="630"/>
      <c r="G111" s="630"/>
      <c r="H111" s="630"/>
      <c r="I111" s="630"/>
      <c r="J111" s="630"/>
      <c r="K111" s="630"/>
      <c r="L111" s="630"/>
      <c r="M111" s="630"/>
      <c r="N111" s="630"/>
      <c r="O111" s="630"/>
      <c r="P111" s="630"/>
      <c r="Q111" s="630"/>
      <c r="R111" s="630"/>
      <c r="S111" s="630"/>
      <c r="T111" s="630"/>
      <c r="U111" s="630"/>
      <c r="V111" s="630"/>
      <c r="W111" s="630"/>
      <c r="X111" s="630"/>
      <c r="Y111" s="630"/>
      <c r="Z111" s="630"/>
      <c r="AA111" s="630"/>
      <c r="AB111" s="630"/>
      <c r="AC111" s="630"/>
      <c r="AD111" s="630"/>
      <c r="AE111" s="630"/>
      <c r="AF111" s="630"/>
      <c r="AG111" s="630"/>
      <c r="AH111" s="630"/>
      <c r="AI111" s="630"/>
      <c r="AJ111" s="630"/>
      <c r="AK111" s="630"/>
      <c r="AL111" s="630"/>
      <c r="AM111" s="630"/>
    </row>
    <row r="112" spans="1:39" ht="15" customHeight="1" x14ac:dyDescent="0.2">
      <c r="A112" s="77"/>
      <c r="B112" s="77"/>
      <c r="C112" s="77"/>
      <c r="D112" s="77"/>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row>
    <row r="113" spans="1:46" ht="15" customHeight="1" x14ac:dyDescent="0.2">
      <c r="A113" s="77"/>
      <c r="B113" s="77"/>
      <c r="C113" s="77"/>
      <c r="D113" s="77"/>
      <c r="E113" s="77"/>
      <c r="F113" s="77"/>
      <c r="G113" s="77"/>
      <c r="H113" s="77"/>
      <c r="I113" s="77"/>
      <c r="J113" s="77"/>
      <c r="K113" s="77"/>
      <c r="L113" s="77"/>
      <c r="M113" s="77"/>
      <c r="N113" s="77"/>
      <c r="O113" s="77"/>
      <c r="P113" s="77"/>
      <c r="Q113" s="77"/>
      <c r="R113" s="77"/>
      <c r="S113" s="77"/>
      <c r="T113" s="77"/>
      <c r="U113" s="77"/>
      <c r="V113" s="77"/>
      <c r="W113" s="77"/>
      <c r="X113" s="77"/>
      <c r="Y113" s="77"/>
      <c r="Z113" s="77"/>
      <c r="AA113" s="77"/>
      <c r="AB113" s="77"/>
      <c r="AC113" s="77"/>
      <c r="AD113" s="77"/>
      <c r="AE113" s="77"/>
      <c r="AF113" s="77"/>
      <c r="AG113" s="77"/>
      <c r="AH113" s="77"/>
      <c r="AI113" s="77"/>
      <c r="AJ113" s="77"/>
      <c r="AK113" s="77"/>
      <c r="AL113" s="77"/>
      <c r="AM113" s="77"/>
    </row>
    <row r="114" spans="1:46" ht="15" customHeight="1" thickBot="1" x14ac:dyDescent="0.25">
      <c r="A114" s="77"/>
      <c r="B114" s="77"/>
      <c r="C114" s="160" t="s">
        <v>892</v>
      </c>
      <c r="D114" s="77"/>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row>
    <row r="115" spans="1:46" ht="15" customHeight="1" x14ac:dyDescent="0.2">
      <c r="A115" s="77"/>
      <c r="B115" s="77"/>
      <c r="C115" s="77"/>
      <c r="D115" s="16"/>
      <c r="E115" s="49"/>
      <c r="F115" s="49"/>
      <c r="G115" s="49"/>
      <c r="H115" s="49"/>
      <c r="I115" s="49"/>
      <c r="J115" s="676"/>
      <c r="K115" s="677"/>
      <c r="L115" s="677"/>
      <c r="M115" s="677"/>
      <c r="N115" s="677"/>
      <c r="O115" s="677"/>
      <c r="P115" s="677"/>
      <c r="Q115" s="677"/>
      <c r="R115" s="677"/>
      <c r="S115" s="677"/>
      <c r="T115" s="677"/>
      <c r="U115" s="677"/>
      <c r="V115" s="677"/>
      <c r="W115" s="677"/>
      <c r="X115" s="677"/>
      <c r="Y115" s="677"/>
      <c r="Z115" s="677"/>
      <c r="AA115" s="677"/>
      <c r="AB115" s="677"/>
      <c r="AC115" s="677"/>
      <c r="AD115" s="677"/>
      <c r="AE115" s="677"/>
      <c r="AF115" s="677"/>
      <c r="AG115" s="677"/>
      <c r="AH115" s="677"/>
      <c r="AI115" s="677"/>
      <c r="AJ115" s="677"/>
      <c r="AK115" s="677"/>
      <c r="AL115" s="677"/>
      <c r="AM115" s="679"/>
    </row>
    <row r="116" spans="1:46" ht="15" customHeight="1" x14ac:dyDescent="0.2">
      <c r="A116" s="77"/>
      <c r="B116" s="77"/>
      <c r="C116" s="77"/>
      <c r="D116" s="651" t="s">
        <v>847</v>
      </c>
      <c r="E116" s="187"/>
      <c r="F116" s="187"/>
      <c r="G116" s="187"/>
      <c r="H116" s="187"/>
      <c r="I116" s="188"/>
      <c r="J116" s="189" t="s">
        <v>893</v>
      </c>
      <c r="K116" s="181"/>
      <c r="L116" s="181"/>
      <c r="M116" s="181"/>
      <c r="N116" s="181"/>
      <c r="O116" s="181"/>
      <c r="P116" s="181"/>
      <c r="Q116" s="181"/>
      <c r="R116" s="181"/>
      <c r="S116" s="181"/>
      <c r="T116" s="181"/>
      <c r="U116" s="181"/>
      <c r="V116" s="181"/>
      <c r="W116" s="181"/>
      <c r="X116" s="181"/>
      <c r="Y116" s="181"/>
      <c r="Z116" s="181"/>
      <c r="AA116" s="181"/>
      <c r="AB116" s="181"/>
      <c r="AC116" s="181"/>
      <c r="AD116" s="181"/>
      <c r="AE116" s="181"/>
      <c r="AF116" s="181"/>
      <c r="AG116" s="181"/>
      <c r="AH116" s="181"/>
      <c r="AI116" s="181"/>
      <c r="AJ116" s="181"/>
      <c r="AK116" s="181"/>
      <c r="AL116" s="181"/>
      <c r="AM116" s="661"/>
    </row>
    <row r="117" spans="1:46" s="9" customFormat="1" ht="15" customHeight="1" x14ac:dyDescent="0.2">
      <c r="A117" s="77"/>
      <c r="B117" s="77"/>
      <c r="C117" s="77"/>
      <c r="D117" s="680"/>
      <c r="E117" s="187"/>
      <c r="F117" s="187"/>
      <c r="G117" s="187"/>
      <c r="H117" s="187"/>
      <c r="I117" s="188"/>
      <c r="J117" s="190"/>
      <c r="K117" s="179"/>
      <c r="L117" s="179"/>
      <c r="M117" s="179"/>
      <c r="N117" s="179"/>
      <c r="O117" s="179"/>
      <c r="P117" s="179"/>
      <c r="Q117" s="179"/>
      <c r="R117" s="179"/>
      <c r="S117" s="180"/>
      <c r="T117" s="190"/>
      <c r="U117" s="179"/>
      <c r="V117" s="179"/>
      <c r="W117" s="179"/>
      <c r="X117" s="179"/>
      <c r="Y117" s="179"/>
      <c r="Z117" s="179"/>
      <c r="AA117" s="179"/>
      <c r="AB117" s="179"/>
      <c r="AC117" s="180"/>
      <c r="AD117" s="190"/>
      <c r="AE117" s="179"/>
      <c r="AF117" s="179"/>
      <c r="AG117" s="179"/>
      <c r="AH117" s="179"/>
      <c r="AI117" s="179"/>
      <c r="AJ117" s="179"/>
      <c r="AK117" s="179"/>
      <c r="AL117" s="179"/>
      <c r="AM117" s="681"/>
    </row>
    <row r="118" spans="1:46" s="9" customFormat="1" ht="15" customHeight="1" x14ac:dyDescent="0.2">
      <c r="A118" s="77"/>
      <c r="B118" s="77"/>
      <c r="C118" s="77"/>
      <c r="D118" s="42"/>
      <c r="E118" s="44"/>
      <c r="F118" s="44"/>
      <c r="G118" s="44"/>
      <c r="H118" s="44"/>
      <c r="I118" s="44"/>
      <c r="J118" s="189" t="s">
        <v>894</v>
      </c>
      <c r="K118" s="181"/>
      <c r="L118" s="181"/>
      <c r="M118" s="181"/>
      <c r="N118" s="181"/>
      <c r="O118" s="181"/>
      <c r="P118" s="181"/>
      <c r="Q118" s="181"/>
      <c r="R118" s="181"/>
      <c r="S118" s="182"/>
      <c r="T118" s="189" t="s">
        <v>895</v>
      </c>
      <c r="U118" s="181"/>
      <c r="V118" s="181"/>
      <c r="W118" s="181"/>
      <c r="X118" s="181"/>
      <c r="Y118" s="181"/>
      <c r="Z118" s="181"/>
      <c r="AA118" s="181"/>
      <c r="AB118" s="181"/>
      <c r="AC118" s="182"/>
      <c r="AD118" s="189" t="s">
        <v>896</v>
      </c>
      <c r="AE118" s="181"/>
      <c r="AF118" s="181"/>
      <c r="AG118" s="181"/>
      <c r="AH118" s="181"/>
      <c r="AI118" s="181"/>
      <c r="AJ118" s="181"/>
      <c r="AK118" s="181"/>
      <c r="AL118" s="181"/>
      <c r="AM118" s="661"/>
    </row>
    <row r="119" spans="1:46" s="9" customFormat="1" ht="15" customHeight="1" x14ac:dyDescent="0.2">
      <c r="A119" s="77"/>
      <c r="B119" s="77"/>
      <c r="C119" s="77"/>
      <c r="D119" s="631"/>
      <c r="E119" s="180"/>
      <c r="F119" s="50"/>
      <c r="G119" s="51"/>
      <c r="H119" s="51"/>
      <c r="I119" s="51"/>
      <c r="J119" s="652"/>
      <c r="K119" s="653"/>
      <c r="L119" s="653"/>
      <c r="M119" s="653"/>
      <c r="N119" s="653"/>
      <c r="O119" s="653"/>
      <c r="P119" s="653"/>
      <c r="Q119" s="653"/>
      <c r="R119" s="653"/>
      <c r="S119" s="654"/>
      <c r="T119" s="652"/>
      <c r="U119" s="653"/>
      <c r="V119" s="653"/>
      <c r="W119" s="653"/>
      <c r="X119" s="653"/>
      <c r="Y119" s="653"/>
      <c r="Z119" s="653"/>
      <c r="AA119" s="653"/>
      <c r="AB119" s="653"/>
      <c r="AC119" s="654"/>
      <c r="AD119" s="652"/>
      <c r="AE119" s="653"/>
      <c r="AF119" s="653"/>
      <c r="AG119" s="653"/>
      <c r="AH119" s="653"/>
      <c r="AI119" s="653"/>
      <c r="AJ119" s="653"/>
      <c r="AK119" s="653"/>
      <c r="AL119" s="653"/>
      <c r="AM119" s="658"/>
      <c r="AN119" s="649"/>
      <c r="AO119" s="178"/>
      <c r="AP119" s="178"/>
      <c r="AQ119" s="178"/>
      <c r="AR119" s="650"/>
      <c r="AS119" s="650"/>
      <c r="AT119" s="650"/>
    </row>
    <row r="120" spans="1:46" s="9" customFormat="1" ht="15" customHeight="1" x14ac:dyDescent="0.2">
      <c r="A120" s="77"/>
      <c r="B120" s="77"/>
      <c r="C120" s="77"/>
      <c r="D120" s="651"/>
      <c r="E120" s="188"/>
      <c r="F120" s="189" t="s">
        <v>897</v>
      </c>
      <c r="G120" s="181"/>
      <c r="H120" s="181"/>
      <c r="I120" s="182"/>
      <c r="J120" s="655"/>
      <c r="K120" s="656"/>
      <c r="L120" s="656"/>
      <c r="M120" s="656"/>
      <c r="N120" s="656"/>
      <c r="O120" s="656"/>
      <c r="P120" s="656"/>
      <c r="Q120" s="656"/>
      <c r="R120" s="656"/>
      <c r="S120" s="657"/>
      <c r="T120" s="655"/>
      <c r="U120" s="656"/>
      <c r="V120" s="656"/>
      <c r="W120" s="656"/>
      <c r="X120" s="656"/>
      <c r="Y120" s="656"/>
      <c r="Z120" s="656"/>
      <c r="AA120" s="656"/>
      <c r="AB120" s="656"/>
      <c r="AC120" s="657"/>
      <c r="AD120" s="655"/>
      <c r="AE120" s="656"/>
      <c r="AF120" s="656"/>
      <c r="AG120" s="656"/>
      <c r="AH120" s="656"/>
      <c r="AI120" s="656"/>
      <c r="AJ120" s="656"/>
      <c r="AK120" s="656"/>
      <c r="AL120" s="656"/>
      <c r="AM120" s="659"/>
    </row>
    <row r="121" spans="1:46" ht="15" customHeight="1" x14ac:dyDescent="0.2">
      <c r="A121" s="77"/>
      <c r="B121" s="77"/>
      <c r="C121" s="77"/>
      <c r="D121" s="651" t="s">
        <v>884</v>
      </c>
      <c r="E121" s="188"/>
      <c r="F121" s="50"/>
      <c r="G121" s="51"/>
      <c r="H121" s="51"/>
      <c r="I121" s="51"/>
      <c r="J121" s="652"/>
      <c r="K121" s="653"/>
      <c r="L121" s="653"/>
      <c r="M121" s="653"/>
      <c r="N121" s="653"/>
      <c r="O121" s="653"/>
      <c r="P121" s="653"/>
      <c r="Q121" s="653"/>
      <c r="R121" s="653"/>
      <c r="S121" s="654"/>
      <c r="T121" s="652"/>
      <c r="U121" s="653"/>
      <c r="V121" s="653"/>
      <c r="W121" s="653"/>
      <c r="X121" s="653"/>
      <c r="Y121" s="653"/>
      <c r="Z121" s="653"/>
      <c r="AA121" s="653"/>
      <c r="AB121" s="653"/>
      <c r="AC121" s="654"/>
      <c r="AD121" s="652"/>
      <c r="AE121" s="653"/>
      <c r="AF121" s="653"/>
      <c r="AG121" s="653"/>
      <c r="AH121" s="653"/>
      <c r="AI121" s="653"/>
      <c r="AJ121" s="653"/>
      <c r="AK121" s="653"/>
      <c r="AL121" s="653"/>
      <c r="AM121" s="658"/>
    </row>
    <row r="122" spans="1:46" ht="15" customHeight="1" x14ac:dyDescent="0.2">
      <c r="A122" s="77"/>
      <c r="B122" s="77"/>
      <c r="C122" s="77"/>
      <c r="D122" s="651"/>
      <c r="E122" s="188"/>
      <c r="F122" s="189" t="s">
        <v>898</v>
      </c>
      <c r="G122" s="181"/>
      <c r="H122" s="181"/>
      <c r="I122" s="182"/>
      <c r="J122" s="655"/>
      <c r="K122" s="656"/>
      <c r="L122" s="656"/>
      <c r="M122" s="656"/>
      <c r="N122" s="656"/>
      <c r="O122" s="656"/>
      <c r="P122" s="656"/>
      <c r="Q122" s="656"/>
      <c r="R122" s="656"/>
      <c r="S122" s="657"/>
      <c r="T122" s="655"/>
      <c r="U122" s="656"/>
      <c r="V122" s="656"/>
      <c r="W122" s="656"/>
      <c r="X122" s="656"/>
      <c r="Y122" s="656"/>
      <c r="Z122" s="656"/>
      <c r="AA122" s="656"/>
      <c r="AB122" s="656"/>
      <c r="AC122" s="657"/>
      <c r="AD122" s="655"/>
      <c r="AE122" s="656"/>
      <c r="AF122" s="656"/>
      <c r="AG122" s="656"/>
      <c r="AH122" s="656"/>
      <c r="AI122" s="656"/>
      <c r="AJ122" s="656"/>
      <c r="AK122" s="656"/>
      <c r="AL122" s="656"/>
      <c r="AM122" s="659"/>
    </row>
    <row r="123" spans="1:46" ht="15" customHeight="1" x14ac:dyDescent="0.2">
      <c r="A123" s="77"/>
      <c r="B123" s="77"/>
      <c r="C123" s="77"/>
      <c r="D123" s="651"/>
      <c r="E123" s="188"/>
      <c r="F123" s="50"/>
      <c r="G123" s="51"/>
      <c r="H123" s="51"/>
      <c r="I123" s="51"/>
      <c r="J123" s="652"/>
      <c r="K123" s="653"/>
      <c r="L123" s="653"/>
      <c r="M123" s="653"/>
      <c r="N123" s="653"/>
      <c r="O123" s="653"/>
      <c r="P123" s="653"/>
      <c r="Q123" s="653"/>
      <c r="R123" s="653"/>
      <c r="S123" s="654"/>
      <c r="T123" s="652"/>
      <c r="U123" s="653"/>
      <c r="V123" s="653"/>
      <c r="W123" s="653"/>
      <c r="X123" s="653"/>
      <c r="Y123" s="653"/>
      <c r="Z123" s="653"/>
      <c r="AA123" s="653"/>
      <c r="AB123" s="653"/>
      <c r="AC123" s="654"/>
      <c r="AD123" s="652"/>
      <c r="AE123" s="653"/>
      <c r="AF123" s="653"/>
      <c r="AG123" s="653"/>
      <c r="AH123" s="653"/>
      <c r="AI123" s="653"/>
      <c r="AJ123" s="653"/>
      <c r="AK123" s="653"/>
      <c r="AL123" s="653"/>
      <c r="AM123" s="658"/>
    </row>
    <row r="124" spans="1:46" ht="15" customHeight="1" x14ac:dyDescent="0.2">
      <c r="A124" s="77"/>
      <c r="B124" s="77"/>
      <c r="C124" s="77"/>
      <c r="D124" s="651"/>
      <c r="E124" s="188"/>
      <c r="F124" s="189" t="s">
        <v>899</v>
      </c>
      <c r="G124" s="181"/>
      <c r="H124" s="181"/>
      <c r="I124" s="182"/>
      <c r="J124" s="655"/>
      <c r="K124" s="656"/>
      <c r="L124" s="656"/>
      <c r="M124" s="656"/>
      <c r="N124" s="656"/>
      <c r="O124" s="656"/>
      <c r="P124" s="656"/>
      <c r="Q124" s="656"/>
      <c r="R124" s="656"/>
      <c r="S124" s="657"/>
      <c r="T124" s="655"/>
      <c r="U124" s="656"/>
      <c r="V124" s="656"/>
      <c r="W124" s="656"/>
      <c r="X124" s="656"/>
      <c r="Y124" s="656"/>
      <c r="Z124" s="656"/>
      <c r="AA124" s="656"/>
      <c r="AB124" s="656"/>
      <c r="AC124" s="657"/>
      <c r="AD124" s="655"/>
      <c r="AE124" s="656"/>
      <c r="AF124" s="656"/>
      <c r="AG124" s="656"/>
      <c r="AH124" s="656"/>
      <c r="AI124" s="656"/>
      <c r="AJ124" s="656"/>
      <c r="AK124" s="656"/>
      <c r="AL124" s="656"/>
      <c r="AM124" s="659"/>
    </row>
    <row r="125" spans="1:46" ht="15" customHeight="1" x14ac:dyDescent="0.2">
      <c r="A125" s="77"/>
      <c r="B125" s="77"/>
      <c r="C125" s="77"/>
      <c r="D125" s="651" t="s">
        <v>886</v>
      </c>
      <c r="E125" s="188"/>
      <c r="F125" s="50"/>
      <c r="G125" s="51"/>
      <c r="H125" s="51"/>
      <c r="I125" s="51"/>
      <c r="J125" s="652"/>
      <c r="K125" s="653"/>
      <c r="L125" s="653"/>
      <c r="M125" s="653"/>
      <c r="N125" s="653"/>
      <c r="O125" s="653"/>
      <c r="P125" s="653"/>
      <c r="Q125" s="653"/>
      <c r="R125" s="653"/>
      <c r="S125" s="654"/>
      <c r="T125" s="652"/>
      <c r="U125" s="653"/>
      <c r="V125" s="653"/>
      <c r="W125" s="653"/>
      <c r="X125" s="653"/>
      <c r="Y125" s="653"/>
      <c r="Z125" s="653"/>
      <c r="AA125" s="653"/>
      <c r="AB125" s="653"/>
      <c r="AC125" s="654"/>
      <c r="AD125" s="652"/>
      <c r="AE125" s="653"/>
      <c r="AF125" s="653"/>
      <c r="AG125" s="653"/>
      <c r="AH125" s="653"/>
      <c r="AI125" s="653"/>
      <c r="AJ125" s="653"/>
      <c r="AK125" s="653"/>
      <c r="AL125" s="653"/>
      <c r="AM125" s="658"/>
    </row>
    <row r="126" spans="1:46" ht="15" customHeight="1" x14ac:dyDescent="0.2">
      <c r="A126" s="77"/>
      <c r="B126" s="77"/>
      <c r="C126" s="77"/>
      <c r="D126" s="651"/>
      <c r="E126" s="188"/>
      <c r="F126" s="189" t="s">
        <v>900</v>
      </c>
      <c r="G126" s="181"/>
      <c r="H126" s="181"/>
      <c r="I126" s="182"/>
      <c r="J126" s="655"/>
      <c r="K126" s="656"/>
      <c r="L126" s="656"/>
      <c r="M126" s="656"/>
      <c r="N126" s="656"/>
      <c r="O126" s="656"/>
      <c r="P126" s="656"/>
      <c r="Q126" s="656"/>
      <c r="R126" s="656"/>
      <c r="S126" s="657"/>
      <c r="T126" s="655"/>
      <c r="U126" s="656"/>
      <c r="V126" s="656"/>
      <c r="W126" s="656"/>
      <c r="X126" s="656"/>
      <c r="Y126" s="656"/>
      <c r="Z126" s="656"/>
      <c r="AA126" s="656"/>
      <c r="AB126" s="656"/>
      <c r="AC126" s="657"/>
      <c r="AD126" s="655"/>
      <c r="AE126" s="656"/>
      <c r="AF126" s="656"/>
      <c r="AG126" s="656"/>
      <c r="AH126" s="656"/>
      <c r="AI126" s="656"/>
      <c r="AJ126" s="656"/>
      <c r="AK126" s="656"/>
      <c r="AL126" s="656"/>
      <c r="AM126" s="659"/>
    </row>
    <row r="127" spans="1:46" ht="15" customHeight="1" x14ac:dyDescent="0.2">
      <c r="A127" s="77"/>
      <c r="B127" s="77"/>
      <c r="C127" s="77"/>
      <c r="D127" s="651"/>
      <c r="E127" s="188"/>
      <c r="F127" s="50"/>
      <c r="G127" s="51"/>
      <c r="H127" s="51"/>
      <c r="I127" s="51"/>
      <c r="J127" s="652"/>
      <c r="K127" s="653"/>
      <c r="L127" s="653"/>
      <c r="M127" s="653"/>
      <c r="N127" s="653"/>
      <c r="O127" s="653"/>
      <c r="P127" s="653"/>
      <c r="Q127" s="653"/>
      <c r="R127" s="653"/>
      <c r="S127" s="654"/>
      <c r="T127" s="652"/>
      <c r="U127" s="653"/>
      <c r="V127" s="653"/>
      <c r="W127" s="653"/>
      <c r="X127" s="653"/>
      <c r="Y127" s="653"/>
      <c r="Z127" s="653"/>
      <c r="AA127" s="653"/>
      <c r="AB127" s="653"/>
      <c r="AC127" s="654"/>
      <c r="AD127" s="652"/>
      <c r="AE127" s="653"/>
      <c r="AF127" s="653"/>
      <c r="AG127" s="653"/>
      <c r="AH127" s="653"/>
      <c r="AI127" s="653"/>
      <c r="AJ127" s="653"/>
      <c r="AK127" s="653"/>
      <c r="AL127" s="653"/>
      <c r="AM127" s="658"/>
    </row>
    <row r="128" spans="1:46" ht="15" customHeight="1" x14ac:dyDescent="0.2">
      <c r="A128" s="77"/>
      <c r="B128" s="77"/>
      <c r="C128" s="77"/>
      <c r="D128" s="651"/>
      <c r="E128" s="188"/>
      <c r="F128" s="189" t="s">
        <v>901</v>
      </c>
      <c r="G128" s="181"/>
      <c r="H128" s="181"/>
      <c r="I128" s="182"/>
      <c r="J128" s="655"/>
      <c r="K128" s="656"/>
      <c r="L128" s="656"/>
      <c r="M128" s="656"/>
      <c r="N128" s="656"/>
      <c r="O128" s="656"/>
      <c r="P128" s="656"/>
      <c r="Q128" s="656"/>
      <c r="R128" s="656"/>
      <c r="S128" s="657"/>
      <c r="T128" s="655"/>
      <c r="U128" s="656"/>
      <c r="V128" s="656"/>
      <c r="W128" s="656"/>
      <c r="X128" s="656"/>
      <c r="Y128" s="656"/>
      <c r="Z128" s="656"/>
      <c r="AA128" s="656"/>
      <c r="AB128" s="656"/>
      <c r="AC128" s="657"/>
      <c r="AD128" s="655"/>
      <c r="AE128" s="656"/>
      <c r="AF128" s="656"/>
      <c r="AG128" s="656"/>
      <c r="AH128" s="656"/>
      <c r="AI128" s="656"/>
      <c r="AJ128" s="656"/>
      <c r="AK128" s="656"/>
      <c r="AL128" s="656"/>
      <c r="AM128" s="659"/>
    </row>
    <row r="129" spans="1:39" ht="15" customHeight="1" x14ac:dyDescent="0.2">
      <c r="A129" s="77"/>
      <c r="B129" s="77"/>
      <c r="C129" s="77"/>
      <c r="D129" s="651" t="s">
        <v>25</v>
      </c>
      <c r="E129" s="188"/>
      <c r="F129" s="50"/>
      <c r="G129" s="51"/>
      <c r="H129" s="51"/>
      <c r="I129" s="51"/>
      <c r="J129" s="652"/>
      <c r="K129" s="653"/>
      <c r="L129" s="653"/>
      <c r="M129" s="653"/>
      <c r="N129" s="653"/>
      <c r="O129" s="653"/>
      <c r="P129" s="653"/>
      <c r="Q129" s="653"/>
      <c r="R129" s="653"/>
      <c r="S129" s="654"/>
      <c r="T129" s="652"/>
      <c r="U129" s="653"/>
      <c r="V129" s="653"/>
      <c r="W129" s="653"/>
      <c r="X129" s="653"/>
      <c r="Y129" s="653"/>
      <c r="Z129" s="653"/>
      <c r="AA129" s="653"/>
      <c r="AB129" s="653"/>
      <c r="AC129" s="654"/>
      <c r="AD129" s="652"/>
      <c r="AE129" s="653"/>
      <c r="AF129" s="653"/>
      <c r="AG129" s="653"/>
      <c r="AH129" s="653"/>
      <c r="AI129" s="653"/>
      <c r="AJ129" s="653"/>
      <c r="AK129" s="653"/>
      <c r="AL129" s="653"/>
      <c r="AM129" s="658"/>
    </row>
    <row r="130" spans="1:39" ht="15" customHeight="1" x14ac:dyDescent="0.2">
      <c r="A130" s="77"/>
      <c r="B130" s="77"/>
      <c r="C130" s="77"/>
      <c r="D130" s="651"/>
      <c r="E130" s="188"/>
      <c r="F130" s="189" t="s">
        <v>902</v>
      </c>
      <c r="G130" s="181"/>
      <c r="H130" s="181"/>
      <c r="I130" s="182"/>
      <c r="J130" s="655"/>
      <c r="K130" s="656"/>
      <c r="L130" s="656"/>
      <c r="M130" s="656"/>
      <c r="N130" s="656"/>
      <c r="O130" s="656"/>
      <c r="P130" s="656"/>
      <c r="Q130" s="656"/>
      <c r="R130" s="656"/>
      <c r="S130" s="657"/>
      <c r="T130" s="655"/>
      <c r="U130" s="656"/>
      <c r="V130" s="656"/>
      <c r="W130" s="656"/>
      <c r="X130" s="656"/>
      <c r="Y130" s="656"/>
      <c r="Z130" s="656"/>
      <c r="AA130" s="656"/>
      <c r="AB130" s="656"/>
      <c r="AC130" s="657"/>
      <c r="AD130" s="655"/>
      <c r="AE130" s="656"/>
      <c r="AF130" s="656"/>
      <c r="AG130" s="656"/>
      <c r="AH130" s="656"/>
      <c r="AI130" s="656"/>
      <c r="AJ130" s="656"/>
      <c r="AK130" s="656"/>
      <c r="AL130" s="656"/>
      <c r="AM130" s="659"/>
    </row>
    <row r="131" spans="1:39" ht="15" customHeight="1" x14ac:dyDescent="0.2">
      <c r="A131" s="77"/>
      <c r="B131" s="77"/>
      <c r="C131" s="77"/>
      <c r="D131" s="651"/>
      <c r="E131" s="188"/>
      <c r="F131" s="190"/>
      <c r="G131" s="179"/>
      <c r="H131" s="179"/>
      <c r="I131" s="180"/>
      <c r="J131" s="652"/>
      <c r="K131" s="653"/>
      <c r="L131" s="653"/>
      <c r="M131" s="653"/>
      <c r="N131" s="653"/>
      <c r="O131" s="653"/>
      <c r="P131" s="653"/>
      <c r="Q131" s="653"/>
      <c r="R131" s="653"/>
      <c r="S131" s="654"/>
      <c r="T131" s="652"/>
      <c r="U131" s="653"/>
      <c r="V131" s="653"/>
      <c r="W131" s="653"/>
      <c r="X131" s="653"/>
      <c r="Y131" s="653"/>
      <c r="Z131" s="653"/>
      <c r="AA131" s="653"/>
      <c r="AB131" s="653"/>
      <c r="AC131" s="654"/>
      <c r="AD131" s="652"/>
      <c r="AE131" s="653"/>
      <c r="AF131" s="653"/>
      <c r="AG131" s="653"/>
      <c r="AH131" s="653"/>
      <c r="AI131" s="653"/>
      <c r="AJ131" s="653"/>
      <c r="AK131" s="653"/>
      <c r="AL131" s="653"/>
      <c r="AM131" s="658"/>
    </row>
    <row r="132" spans="1:39" ht="15" customHeight="1" x14ac:dyDescent="0.2">
      <c r="A132" s="77"/>
      <c r="B132" s="77"/>
      <c r="C132" s="77"/>
      <c r="D132" s="660"/>
      <c r="E132" s="182"/>
      <c r="F132" s="189" t="s">
        <v>813</v>
      </c>
      <c r="G132" s="181"/>
      <c r="H132" s="181"/>
      <c r="I132" s="182"/>
      <c r="J132" s="655"/>
      <c r="K132" s="656"/>
      <c r="L132" s="656"/>
      <c r="M132" s="656"/>
      <c r="N132" s="656"/>
      <c r="O132" s="656"/>
      <c r="P132" s="656"/>
      <c r="Q132" s="656"/>
      <c r="R132" s="656"/>
      <c r="S132" s="657"/>
      <c r="T132" s="655"/>
      <c r="U132" s="656"/>
      <c r="V132" s="656"/>
      <c r="W132" s="656"/>
      <c r="X132" s="656"/>
      <c r="Y132" s="656"/>
      <c r="Z132" s="656"/>
      <c r="AA132" s="656"/>
      <c r="AB132" s="656"/>
      <c r="AC132" s="657"/>
      <c r="AD132" s="655"/>
      <c r="AE132" s="656"/>
      <c r="AF132" s="656"/>
      <c r="AG132" s="656"/>
      <c r="AH132" s="656"/>
      <c r="AI132" s="656"/>
      <c r="AJ132" s="656"/>
      <c r="AK132" s="656"/>
      <c r="AL132" s="656"/>
      <c r="AM132" s="659"/>
    </row>
    <row r="133" spans="1:39" ht="15" customHeight="1" x14ac:dyDescent="0.2">
      <c r="A133" s="77"/>
      <c r="B133" s="77"/>
      <c r="C133" s="165"/>
      <c r="D133" s="631"/>
      <c r="E133" s="180"/>
      <c r="F133" s="50"/>
      <c r="G133" s="51"/>
      <c r="H133" s="51"/>
      <c r="I133" s="51"/>
      <c r="J133" s="652"/>
      <c r="K133" s="653"/>
      <c r="L133" s="653"/>
      <c r="M133" s="653"/>
      <c r="N133" s="653"/>
      <c r="O133" s="653"/>
      <c r="P133" s="653"/>
      <c r="Q133" s="653"/>
      <c r="R133" s="653"/>
      <c r="S133" s="654"/>
      <c r="T133" s="652"/>
      <c r="U133" s="653"/>
      <c r="V133" s="653"/>
      <c r="W133" s="653"/>
      <c r="X133" s="653"/>
      <c r="Y133" s="653"/>
      <c r="Z133" s="653"/>
      <c r="AA133" s="653"/>
      <c r="AB133" s="653"/>
      <c r="AC133" s="654"/>
      <c r="AD133" s="652"/>
      <c r="AE133" s="653"/>
      <c r="AF133" s="653"/>
      <c r="AG133" s="653"/>
      <c r="AH133" s="653"/>
      <c r="AI133" s="653"/>
      <c r="AJ133" s="653"/>
      <c r="AK133" s="653"/>
      <c r="AL133" s="653"/>
      <c r="AM133" s="658"/>
    </row>
    <row r="134" spans="1:39" ht="15" customHeight="1" x14ac:dyDescent="0.2">
      <c r="A134" s="77"/>
      <c r="B134" s="77"/>
      <c r="C134" s="165"/>
      <c r="D134" s="651"/>
      <c r="E134" s="188"/>
      <c r="F134" s="189" t="s">
        <v>897</v>
      </c>
      <c r="G134" s="181"/>
      <c r="H134" s="181"/>
      <c r="I134" s="182"/>
      <c r="J134" s="655"/>
      <c r="K134" s="656"/>
      <c r="L134" s="656"/>
      <c r="M134" s="656"/>
      <c r="N134" s="656"/>
      <c r="O134" s="656"/>
      <c r="P134" s="656"/>
      <c r="Q134" s="656"/>
      <c r="R134" s="656"/>
      <c r="S134" s="657"/>
      <c r="T134" s="655"/>
      <c r="U134" s="656"/>
      <c r="V134" s="656"/>
      <c r="W134" s="656"/>
      <c r="X134" s="656"/>
      <c r="Y134" s="656"/>
      <c r="Z134" s="656"/>
      <c r="AA134" s="656"/>
      <c r="AB134" s="656"/>
      <c r="AC134" s="657"/>
      <c r="AD134" s="655"/>
      <c r="AE134" s="656"/>
      <c r="AF134" s="656"/>
      <c r="AG134" s="656"/>
      <c r="AH134" s="656"/>
      <c r="AI134" s="656"/>
      <c r="AJ134" s="656"/>
      <c r="AK134" s="656"/>
      <c r="AL134" s="656"/>
      <c r="AM134" s="659"/>
    </row>
    <row r="135" spans="1:39" ht="15" customHeight="1" x14ac:dyDescent="0.2">
      <c r="A135" s="77"/>
      <c r="B135" s="77"/>
      <c r="C135" s="77"/>
      <c r="D135" s="651" t="s">
        <v>89</v>
      </c>
      <c r="E135" s="188"/>
      <c r="F135" s="50"/>
      <c r="G135" s="51"/>
      <c r="H135" s="51"/>
      <c r="I135" s="51"/>
      <c r="J135" s="652">
        <v>5</v>
      </c>
      <c r="K135" s="653"/>
      <c r="L135" s="653"/>
      <c r="M135" s="653"/>
      <c r="N135" s="653"/>
      <c r="O135" s="653"/>
      <c r="P135" s="653"/>
      <c r="Q135" s="653"/>
      <c r="R135" s="653"/>
      <c r="S135" s="654"/>
      <c r="T135" s="652"/>
      <c r="U135" s="653"/>
      <c r="V135" s="653"/>
      <c r="W135" s="653"/>
      <c r="X135" s="653"/>
      <c r="Y135" s="653"/>
      <c r="Z135" s="653"/>
      <c r="AA135" s="653"/>
      <c r="AB135" s="653"/>
      <c r="AC135" s="654"/>
      <c r="AD135" s="652">
        <v>200</v>
      </c>
      <c r="AE135" s="653"/>
      <c r="AF135" s="653"/>
      <c r="AG135" s="653"/>
      <c r="AH135" s="653"/>
      <c r="AI135" s="653"/>
      <c r="AJ135" s="653"/>
      <c r="AK135" s="653"/>
      <c r="AL135" s="653"/>
      <c r="AM135" s="658"/>
    </row>
    <row r="136" spans="1:39" ht="15" customHeight="1" x14ac:dyDescent="0.2">
      <c r="A136" s="77"/>
      <c r="B136" s="77"/>
      <c r="C136" s="77"/>
      <c r="D136" s="651"/>
      <c r="E136" s="188"/>
      <c r="F136" s="189" t="s">
        <v>898</v>
      </c>
      <c r="G136" s="181"/>
      <c r="H136" s="181"/>
      <c r="I136" s="182"/>
      <c r="J136" s="655"/>
      <c r="K136" s="656"/>
      <c r="L136" s="656"/>
      <c r="M136" s="656"/>
      <c r="N136" s="656"/>
      <c r="O136" s="656"/>
      <c r="P136" s="656"/>
      <c r="Q136" s="656"/>
      <c r="R136" s="656"/>
      <c r="S136" s="657"/>
      <c r="T136" s="655"/>
      <c r="U136" s="656"/>
      <c r="V136" s="656"/>
      <c r="W136" s="656"/>
      <c r="X136" s="656"/>
      <c r="Y136" s="656"/>
      <c r="Z136" s="656"/>
      <c r="AA136" s="656"/>
      <c r="AB136" s="656"/>
      <c r="AC136" s="657"/>
      <c r="AD136" s="655"/>
      <c r="AE136" s="656"/>
      <c r="AF136" s="656"/>
      <c r="AG136" s="656"/>
      <c r="AH136" s="656"/>
      <c r="AI136" s="656"/>
      <c r="AJ136" s="656"/>
      <c r="AK136" s="656"/>
      <c r="AL136" s="656"/>
      <c r="AM136" s="659"/>
    </row>
    <row r="137" spans="1:39" ht="15" customHeight="1" x14ac:dyDescent="0.2">
      <c r="A137" s="77"/>
      <c r="B137" s="77"/>
      <c r="C137" s="77"/>
      <c r="D137" s="651"/>
      <c r="E137" s="188"/>
      <c r="F137" s="50"/>
      <c r="G137" s="51"/>
      <c r="H137" s="51"/>
      <c r="I137" s="51"/>
      <c r="J137" s="652">
        <v>11</v>
      </c>
      <c r="K137" s="653"/>
      <c r="L137" s="653"/>
      <c r="M137" s="653"/>
      <c r="N137" s="653"/>
      <c r="O137" s="653"/>
      <c r="P137" s="653"/>
      <c r="Q137" s="653"/>
      <c r="R137" s="653"/>
      <c r="S137" s="654"/>
      <c r="T137" s="652"/>
      <c r="U137" s="653"/>
      <c r="V137" s="653"/>
      <c r="W137" s="653"/>
      <c r="X137" s="653"/>
      <c r="Y137" s="653"/>
      <c r="Z137" s="653"/>
      <c r="AA137" s="653"/>
      <c r="AB137" s="653"/>
      <c r="AC137" s="654"/>
      <c r="AD137" s="652">
        <v>300</v>
      </c>
      <c r="AE137" s="653"/>
      <c r="AF137" s="653"/>
      <c r="AG137" s="653"/>
      <c r="AH137" s="653"/>
      <c r="AI137" s="653"/>
      <c r="AJ137" s="653"/>
      <c r="AK137" s="653"/>
      <c r="AL137" s="653"/>
      <c r="AM137" s="658"/>
    </row>
    <row r="138" spans="1:39" ht="15" customHeight="1" x14ac:dyDescent="0.2">
      <c r="A138" s="77"/>
      <c r="B138" s="77"/>
      <c r="C138" s="77"/>
      <c r="D138" s="651"/>
      <c r="E138" s="188"/>
      <c r="F138" s="189" t="s">
        <v>899</v>
      </c>
      <c r="G138" s="181"/>
      <c r="H138" s="181"/>
      <c r="I138" s="182"/>
      <c r="J138" s="655"/>
      <c r="K138" s="656"/>
      <c r="L138" s="656"/>
      <c r="M138" s="656"/>
      <c r="N138" s="656"/>
      <c r="O138" s="656"/>
      <c r="P138" s="656"/>
      <c r="Q138" s="656"/>
      <c r="R138" s="656"/>
      <c r="S138" s="657"/>
      <c r="T138" s="655"/>
      <c r="U138" s="656"/>
      <c r="V138" s="656"/>
      <c r="W138" s="656"/>
      <c r="X138" s="656"/>
      <c r="Y138" s="656"/>
      <c r="Z138" s="656"/>
      <c r="AA138" s="656"/>
      <c r="AB138" s="656"/>
      <c r="AC138" s="657"/>
      <c r="AD138" s="655"/>
      <c r="AE138" s="656"/>
      <c r="AF138" s="656"/>
      <c r="AG138" s="656"/>
      <c r="AH138" s="656"/>
      <c r="AI138" s="656"/>
      <c r="AJ138" s="656"/>
      <c r="AK138" s="656"/>
      <c r="AL138" s="656"/>
      <c r="AM138" s="659"/>
    </row>
    <row r="139" spans="1:39" ht="15" customHeight="1" x14ac:dyDescent="0.2">
      <c r="A139" s="77"/>
      <c r="B139" s="77"/>
      <c r="C139" s="77"/>
      <c r="D139" s="651" t="s">
        <v>886</v>
      </c>
      <c r="E139" s="188"/>
      <c r="F139" s="50"/>
      <c r="G139" s="51"/>
      <c r="H139" s="51"/>
      <c r="I139" s="51"/>
      <c r="J139" s="652">
        <v>6</v>
      </c>
      <c r="K139" s="653"/>
      <c r="L139" s="653"/>
      <c r="M139" s="653"/>
      <c r="N139" s="653"/>
      <c r="O139" s="653"/>
      <c r="P139" s="653"/>
      <c r="Q139" s="653"/>
      <c r="R139" s="653"/>
      <c r="S139" s="654"/>
      <c r="T139" s="652"/>
      <c r="U139" s="653"/>
      <c r="V139" s="653"/>
      <c r="W139" s="653"/>
      <c r="X139" s="653"/>
      <c r="Y139" s="653"/>
      <c r="Z139" s="653"/>
      <c r="AA139" s="653"/>
      <c r="AB139" s="653"/>
      <c r="AC139" s="654"/>
      <c r="AD139" s="652">
        <v>100</v>
      </c>
      <c r="AE139" s="653"/>
      <c r="AF139" s="653"/>
      <c r="AG139" s="653"/>
      <c r="AH139" s="653"/>
      <c r="AI139" s="653"/>
      <c r="AJ139" s="653"/>
      <c r="AK139" s="653"/>
      <c r="AL139" s="653"/>
      <c r="AM139" s="658"/>
    </row>
    <row r="140" spans="1:39" s="9" customFormat="1" ht="15" customHeight="1" x14ac:dyDescent="0.2">
      <c r="A140" s="77"/>
      <c r="B140" s="77"/>
      <c r="C140" s="77"/>
      <c r="D140" s="651"/>
      <c r="E140" s="188"/>
      <c r="F140" s="189" t="s">
        <v>900</v>
      </c>
      <c r="G140" s="181"/>
      <c r="H140" s="181"/>
      <c r="I140" s="182"/>
      <c r="J140" s="655"/>
      <c r="K140" s="656"/>
      <c r="L140" s="656"/>
      <c r="M140" s="656"/>
      <c r="N140" s="656"/>
      <c r="O140" s="656"/>
      <c r="P140" s="656"/>
      <c r="Q140" s="656"/>
      <c r="R140" s="656"/>
      <c r="S140" s="657"/>
      <c r="T140" s="655"/>
      <c r="U140" s="656"/>
      <c r="V140" s="656"/>
      <c r="W140" s="656"/>
      <c r="X140" s="656"/>
      <c r="Y140" s="656"/>
      <c r="Z140" s="656"/>
      <c r="AA140" s="656"/>
      <c r="AB140" s="656"/>
      <c r="AC140" s="657"/>
      <c r="AD140" s="655"/>
      <c r="AE140" s="656"/>
      <c r="AF140" s="656"/>
      <c r="AG140" s="656"/>
      <c r="AH140" s="656"/>
      <c r="AI140" s="656"/>
      <c r="AJ140" s="656"/>
      <c r="AK140" s="656"/>
      <c r="AL140" s="656"/>
      <c r="AM140" s="659"/>
    </row>
    <row r="141" spans="1:39" s="9" customFormat="1" ht="15" customHeight="1" x14ac:dyDescent="0.2">
      <c r="A141" s="77"/>
      <c r="B141" s="77"/>
      <c r="C141" s="77"/>
      <c r="D141" s="651"/>
      <c r="E141" s="188"/>
      <c r="F141" s="50"/>
      <c r="G141" s="51"/>
      <c r="H141" s="51"/>
      <c r="I141" s="51"/>
      <c r="J141" s="652"/>
      <c r="K141" s="653"/>
      <c r="L141" s="653"/>
      <c r="M141" s="653"/>
      <c r="N141" s="653"/>
      <c r="O141" s="653"/>
      <c r="P141" s="653"/>
      <c r="Q141" s="653"/>
      <c r="R141" s="653"/>
      <c r="S141" s="654"/>
      <c r="T141" s="652"/>
      <c r="U141" s="653"/>
      <c r="V141" s="653"/>
      <c r="W141" s="653"/>
      <c r="X141" s="653"/>
      <c r="Y141" s="653"/>
      <c r="Z141" s="653"/>
      <c r="AA141" s="653"/>
      <c r="AB141" s="653"/>
      <c r="AC141" s="654"/>
      <c r="AD141" s="652"/>
      <c r="AE141" s="653"/>
      <c r="AF141" s="653"/>
      <c r="AG141" s="653"/>
      <c r="AH141" s="653"/>
      <c r="AI141" s="653"/>
      <c r="AJ141" s="653"/>
      <c r="AK141" s="653"/>
      <c r="AL141" s="653"/>
      <c r="AM141" s="658"/>
    </row>
    <row r="142" spans="1:39" s="9" customFormat="1" ht="15" customHeight="1" x14ac:dyDescent="0.2">
      <c r="A142" s="77"/>
      <c r="B142" s="77"/>
      <c r="C142" s="77"/>
      <c r="D142" s="651"/>
      <c r="E142" s="188"/>
      <c r="F142" s="189" t="s">
        <v>901</v>
      </c>
      <c r="G142" s="181"/>
      <c r="H142" s="181"/>
      <c r="I142" s="182"/>
      <c r="J142" s="655"/>
      <c r="K142" s="656"/>
      <c r="L142" s="656"/>
      <c r="M142" s="656"/>
      <c r="N142" s="656"/>
      <c r="O142" s="656"/>
      <c r="P142" s="656"/>
      <c r="Q142" s="656"/>
      <c r="R142" s="656"/>
      <c r="S142" s="657"/>
      <c r="T142" s="655"/>
      <c r="U142" s="656"/>
      <c r="V142" s="656"/>
      <c r="W142" s="656"/>
      <c r="X142" s="656"/>
      <c r="Y142" s="656"/>
      <c r="Z142" s="656"/>
      <c r="AA142" s="656"/>
      <c r="AB142" s="656"/>
      <c r="AC142" s="657"/>
      <c r="AD142" s="655"/>
      <c r="AE142" s="656"/>
      <c r="AF142" s="656"/>
      <c r="AG142" s="656"/>
      <c r="AH142" s="656"/>
      <c r="AI142" s="656"/>
      <c r="AJ142" s="656"/>
      <c r="AK142" s="656"/>
      <c r="AL142" s="656"/>
      <c r="AM142" s="659"/>
    </row>
    <row r="143" spans="1:39" s="9" customFormat="1" ht="15" customHeight="1" x14ac:dyDescent="0.2">
      <c r="A143" s="77"/>
      <c r="B143" s="77"/>
      <c r="C143" s="77"/>
      <c r="D143" s="651" t="s">
        <v>25</v>
      </c>
      <c r="E143" s="188"/>
      <c r="F143" s="50"/>
      <c r="G143" s="51"/>
      <c r="H143" s="51"/>
      <c r="I143" s="51"/>
      <c r="J143" s="652">
        <v>5</v>
      </c>
      <c r="K143" s="653"/>
      <c r="L143" s="653"/>
      <c r="M143" s="653"/>
      <c r="N143" s="653"/>
      <c r="O143" s="653"/>
      <c r="P143" s="653"/>
      <c r="Q143" s="653"/>
      <c r="R143" s="653"/>
      <c r="S143" s="654"/>
      <c r="T143" s="652"/>
      <c r="U143" s="653"/>
      <c r="V143" s="653"/>
      <c r="W143" s="653"/>
      <c r="X143" s="653"/>
      <c r="Y143" s="653"/>
      <c r="Z143" s="653"/>
      <c r="AA143" s="653"/>
      <c r="AB143" s="653"/>
      <c r="AC143" s="654"/>
      <c r="AD143" s="652">
        <v>100</v>
      </c>
      <c r="AE143" s="653"/>
      <c r="AF143" s="653"/>
      <c r="AG143" s="653"/>
      <c r="AH143" s="653"/>
      <c r="AI143" s="653"/>
      <c r="AJ143" s="653"/>
      <c r="AK143" s="653"/>
      <c r="AL143" s="653"/>
      <c r="AM143" s="658"/>
    </row>
    <row r="144" spans="1:39" s="9" customFormat="1" ht="15" customHeight="1" x14ac:dyDescent="0.2">
      <c r="A144" s="77"/>
      <c r="B144" s="77"/>
      <c r="C144" s="77"/>
      <c r="D144" s="651"/>
      <c r="E144" s="188"/>
      <c r="F144" s="189" t="s">
        <v>902</v>
      </c>
      <c r="G144" s="181"/>
      <c r="H144" s="181"/>
      <c r="I144" s="182"/>
      <c r="J144" s="655"/>
      <c r="K144" s="656"/>
      <c r="L144" s="656"/>
      <c r="M144" s="656"/>
      <c r="N144" s="656"/>
      <c r="O144" s="656"/>
      <c r="P144" s="656"/>
      <c r="Q144" s="656"/>
      <c r="R144" s="656"/>
      <c r="S144" s="657"/>
      <c r="T144" s="655"/>
      <c r="U144" s="656"/>
      <c r="V144" s="656"/>
      <c r="W144" s="656"/>
      <c r="X144" s="656"/>
      <c r="Y144" s="656"/>
      <c r="Z144" s="656"/>
      <c r="AA144" s="656"/>
      <c r="AB144" s="656"/>
      <c r="AC144" s="657"/>
      <c r="AD144" s="655"/>
      <c r="AE144" s="656"/>
      <c r="AF144" s="656"/>
      <c r="AG144" s="656"/>
      <c r="AH144" s="656"/>
      <c r="AI144" s="656"/>
      <c r="AJ144" s="656"/>
      <c r="AK144" s="656"/>
      <c r="AL144" s="656"/>
      <c r="AM144" s="659"/>
    </row>
    <row r="145" spans="1:39" s="9" customFormat="1" ht="15" customHeight="1" x14ac:dyDescent="0.2">
      <c r="A145" s="77"/>
      <c r="B145" s="77"/>
      <c r="C145" s="77"/>
      <c r="D145" s="651"/>
      <c r="E145" s="188"/>
      <c r="F145" s="190"/>
      <c r="G145" s="179"/>
      <c r="H145" s="179"/>
      <c r="I145" s="180"/>
      <c r="J145" s="652">
        <v>12</v>
      </c>
      <c r="K145" s="653"/>
      <c r="L145" s="653"/>
      <c r="M145" s="653"/>
      <c r="N145" s="653"/>
      <c r="O145" s="653"/>
      <c r="P145" s="653"/>
      <c r="Q145" s="653"/>
      <c r="R145" s="653"/>
      <c r="S145" s="654"/>
      <c r="T145" s="652"/>
      <c r="U145" s="653"/>
      <c r="V145" s="653"/>
      <c r="W145" s="653"/>
      <c r="X145" s="653"/>
      <c r="Y145" s="653"/>
      <c r="Z145" s="653"/>
      <c r="AA145" s="653"/>
      <c r="AB145" s="653"/>
      <c r="AC145" s="654"/>
      <c r="AD145" s="652">
        <v>300</v>
      </c>
      <c r="AE145" s="653"/>
      <c r="AF145" s="653"/>
      <c r="AG145" s="653"/>
      <c r="AH145" s="653"/>
      <c r="AI145" s="653"/>
      <c r="AJ145" s="653"/>
      <c r="AK145" s="653"/>
      <c r="AL145" s="653"/>
      <c r="AM145" s="658"/>
    </row>
    <row r="146" spans="1:39" s="9" customFormat="1" ht="15" customHeight="1" x14ac:dyDescent="0.2">
      <c r="A146" s="77"/>
      <c r="B146" s="77"/>
      <c r="C146" s="77"/>
      <c r="D146" s="660"/>
      <c r="E146" s="182"/>
      <c r="F146" s="189" t="s">
        <v>813</v>
      </c>
      <c r="G146" s="181"/>
      <c r="H146" s="181"/>
      <c r="I146" s="182"/>
      <c r="J146" s="655"/>
      <c r="K146" s="656"/>
      <c r="L146" s="656"/>
      <c r="M146" s="656"/>
      <c r="N146" s="656"/>
      <c r="O146" s="656"/>
      <c r="P146" s="656"/>
      <c r="Q146" s="656"/>
      <c r="R146" s="656"/>
      <c r="S146" s="657"/>
      <c r="T146" s="655"/>
      <c r="U146" s="656"/>
      <c r="V146" s="656"/>
      <c r="W146" s="656"/>
      <c r="X146" s="656"/>
      <c r="Y146" s="656"/>
      <c r="Z146" s="656"/>
      <c r="AA146" s="656"/>
      <c r="AB146" s="656"/>
      <c r="AC146" s="657"/>
      <c r="AD146" s="655"/>
      <c r="AE146" s="656"/>
      <c r="AF146" s="656"/>
      <c r="AG146" s="656"/>
      <c r="AH146" s="656"/>
      <c r="AI146" s="656"/>
      <c r="AJ146" s="656"/>
      <c r="AK146" s="656"/>
      <c r="AL146" s="656"/>
      <c r="AM146" s="659"/>
    </row>
    <row r="147" spans="1:39" s="9" customFormat="1" ht="15" customHeight="1" x14ac:dyDescent="0.2">
      <c r="A147" s="77"/>
      <c r="B147" s="77"/>
      <c r="C147" s="77"/>
      <c r="D147" s="631"/>
      <c r="E147" s="180"/>
      <c r="F147" s="50"/>
      <c r="G147" s="51"/>
      <c r="H147" s="51"/>
      <c r="I147" s="51"/>
      <c r="J147" s="652"/>
      <c r="K147" s="653"/>
      <c r="L147" s="653"/>
      <c r="M147" s="653"/>
      <c r="N147" s="653"/>
      <c r="O147" s="653"/>
      <c r="P147" s="653"/>
      <c r="Q147" s="653"/>
      <c r="R147" s="653"/>
      <c r="S147" s="654"/>
      <c r="T147" s="652"/>
      <c r="U147" s="653"/>
      <c r="V147" s="653"/>
      <c r="W147" s="653"/>
      <c r="X147" s="653"/>
      <c r="Y147" s="653"/>
      <c r="Z147" s="653"/>
      <c r="AA147" s="653"/>
      <c r="AB147" s="653"/>
      <c r="AC147" s="654"/>
      <c r="AD147" s="652"/>
      <c r="AE147" s="653"/>
      <c r="AF147" s="653"/>
      <c r="AG147" s="653"/>
      <c r="AH147" s="653"/>
      <c r="AI147" s="653"/>
      <c r="AJ147" s="653"/>
      <c r="AK147" s="653"/>
      <c r="AL147" s="653"/>
      <c r="AM147" s="658"/>
    </row>
    <row r="148" spans="1:39" s="9" customFormat="1" ht="15" customHeight="1" x14ac:dyDescent="0.2">
      <c r="A148" s="77"/>
      <c r="B148" s="77"/>
      <c r="C148" s="77"/>
      <c r="D148" s="651"/>
      <c r="E148" s="188"/>
      <c r="F148" s="189" t="s">
        <v>897</v>
      </c>
      <c r="G148" s="181"/>
      <c r="H148" s="181"/>
      <c r="I148" s="182"/>
      <c r="J148" s="655"/>
      <c r="K148" s="656"/>
      <c r="L148" s="656"/>
      <c r="M148" s="656"/>
      <c r="N148" s="656"/>
      <c r="O148" s="656"/>
      <c r="P148" s="656"/>
      <c r="Q148" s="656"/>
      <c r="R148" s="656"/>
      <c r="S148" s="657"/>
      <c r="T148" s="655"/>
      <c r="U148" s="656"/>
      <c r="V148" s="656"/>
      <c r="W148" s="656"/>
      <c r="X148" s="656"/>
      <c r="Y148" s="656"/>
      <c r="Z148" s="656"/>
      <c r="AA148" s="656"/>
      <c r="AB148" s="656"/>
      <c r="AC148" s="657"/>
      <c r="AD148" s="655"/>
      <c r="AE148" s="656"/>
      <c r="AF148" s="656"/>
      <c r="AG148" s="656"/>
      <c r="AH148" s="656"/>
      <c r="AI148" s="656"/>
      <c r="AJ148" s="656"/>
      <c r="AK148" s="656"/>
      <c r="AL148" s="656"/>
      <c r="AM148" s="659"/>
    </row>
    <row r="149" spans="1:39" s="9" customFormat="1" ht="15" customHeight="1" x14ac:dyDescent="0.2">
      <c r="A149" s="77"/>
      <c r="B149" s="77"/>
      <c r="C149" s="77"/>
      <c r="D149" s="651" t="s">
        <v>79</v>
      </c>
      <c r="E149" s="188"/>
      <c r="F149" s="50"/>
      <c r="G149" s="51"/>
      <c r="H149" s="51"/>
      <c r="I149" s="51"/>
      <c r="J149" s="652"/>
      <c r="K149" s="653"/>
      <c r="L149" s="653"/>
      <c r="M149" s="653"/>
      <c r="N149" s="653"/>
      <c r="O149" s="653"/>
      <c r="P149" s="653"/>
      <c r="Q149" s="653"/>
      <c r="R149" s="653"/>
      <c r="S149" s="654"/>
      <c r="T149" s="652"/>
      <c r="U149" s="653"/>
      <c r="V149" s="653"/>
      <c r="W149" s="653"/>
      <c r="X149" s="653"/>
      <c r="Y149" s="653"/>
      <c r="Z149" s="653"/>
      <c r="AA149" s="653"/>
      <c r="AB149" s="653"/>
      <c r="AC149" s="654"/>
      <c r="AD149" s="652"/>
      <c r="AE149" s="653"/>
      <c r="AF149" s="653"/>
      <c r="AG149" s="653"/>
      <c r="AH149" s="653"/>
      <c r="AI149" s="653"/>
      <c r="AJ149" s="653"/>
      <c r="AK149" s="653"/>
      <c r="AL149" s="653"/>
      <c r="AM149" s="658"/>
    </row>
    <row r="150" spans="1:39" s="9" customFormat="1" ht="15" customHeight="1" x14ac:dyDescent="0.2">
      <c r="A150" s="77"/>
      <c r="B150" s="77"/>
      <c r="C150" s="77"/>
      <c r="D150" s="651"/>
      <c r="E150" s="188"/>
      <c r="F150" s="189" t="s">
        <v>898</v>
      </c>
      <c r="G150" s="181"/>
      <c r="H150" s="181"/>
      <c r="I150" s="182"/>
      <c r="J150" s="655"/>
      <c r="K150" s="656"/>
      <c r="L150" s="656"/>
      <c r="M150" s="656"/>
      <c r="N150" s="656"/>
      <c r="O150" s="656"/>
      <c r="P150" s="656"/>
      <c r="Q150" s="656"/>
      <c r="R150" s="656"/>
      <c r="S150" s="657"/>
      <c r="T150" s="655"/>
      <c r="U150" s="656"/>
      <c r="V150" s="656"/>
      <c r="W150" s="656"/>
      <c r="X150" s="656"/>
      <c r="Y150" s="656"/>
      <c r="Z150" s="656"/>
      <c r="AA150" s="656"/>
      <c r="AB150" s="656"/>
      <c r="AC150" s="657"/>
      <c r="AD150" s="655"/>
      <c r="AE150" s="656"/>
      <c r="AF150" s="656"/>
      <c r="AG150" s="656"/>
      <c r="AH150" s="656"/>
      <c r="AI150" s="656"/>
      <c r="AJ150" s="656"/>
      <c r="AK150" s="656"/>
      <c r="AL150" s="656"/>
      <c r="AM150" s="659"/>
    </row>
    <row r="151" spans="1:39" s="9" customFormat="1" ht="15" customHeight="1" x14ac:dyDescent="0.2">
      <c r="A151" s="77"/>
      <c r="B151" s="77"/>
      <c r="C151" s="77"/>
      <c r="D151" s="651"/>
      <c r="E151" s="188"/>
      <c r="F151" s="50"/>
      <c r="G151" s="51"/>
      <c r="H151" s="51"/>
      <c r="I151" s="51"/>
      <c r="J151" s="652"/>
      <c r="K151" s="653"/>
      <c r="L151" s="653"/>
      <c r="M151" s="653"/>
      <c r="N151" s="653"/>
      <c r="O151" s="653"/>
      <c r="P151" s="653"/>
      <c r="Q151" s="653"/>
      <c r="R151" s="653"/>
      <c r="S151" s="654"/>
      <c r="T151" s="652"/>
      <c r="U151" s="653"/>
      <c r="V151" s="653"/>
      <c r="W151" s="653"/>
      <c r="X151" s="653"/>
      <c r="Y151" s="653"/>
      <c r="Z151" s="653"/>
      <c r="AA151" s="653"/>
      <c r="AB151" s="653"/>
      <c r="AC151" s="654"/>
      <c r="AD151" s="652"/>
      <c r="AE151" s="653"/>
      <c r="AF151" s="653"/>
      <c r="AG151" s="653"/>
      <c r="AH151" s="653"/>
      <c r="AI151" s="653"/>
      <c r="AJ151" s="653"/>
      <c r="AK151" s="653"/>
      <c r="AL151" s="653"/>
      <c r="AM151" s="658"/>
    </row>
    <row r="152" spans="1:39" ht="15" customHeight="1" x14ac:dyDescent="0.2">
      <c r="A152" s="77"/>
      <c r="B152" s="77"/>
      <c r="C152" s="77"/>
      <c r="D152" s="651"/>
      <c r="E152" s="188"/>
      <c r="F152" s="189" t="s">
        <v>899</v>
      </c>
      <c r="G152" s="181"/>
      <c r="H152" s="181"/>
      <c r="I152" s="182"/>
      <c r="J152" s="655"/>
      <c r="K152" s="656"/>
      <c r="L152" s="656"/>
      <c r="M152" s="656"/>
      <c r="N152" s="656"/>
      <c r="O152" s="656"/>
      <c r="P152" s="656"/>
      <c r="Q152" s="656"/>
      <c r="R152" s="656"/>
      <c r="S152" s="657"/>
      <c r="T152" s="655"/>
      <c r="U152" s="656"/>
      <c r="V152" s="656"/>
      <c r="W152" s="656"/>
      <c r="X152" s="656"/>
      <c r="Y152" s="656"/>
      <c r="Z152" s="656"/>
      <c r="AA152" s="656"/>
      <c r="AB152" s="656"/>
      <c r="AC152" s="657"/>
      <c r="AD152" s="655"/>
      <c r="AE152" s="656"/>
      <c r="AF152" s="656"/>
      <c r="AG152" s="656"/>
      <c r="AH152" s="656"/>
      <c r="AI152" s="656"/>
      <c r="AJ152" s="656"/>
      <c r="AK152" s="656"/>
      <c r="AL152" s="656"/>
      <c r="AM152" s="659"/>
    </row>
    <row r="153" spans="1:39" ht="15" customHeight="1" x14ac:dyDescent="0.2">
      <c r="A153" s="77"/>
      <c r="B153" s="77"/>
      <c r="C153" s="77"/>
      <c r="D153" s="651" t="s">
        <v>886</v>
      </c>
      <c r="E153" s="188"/>
      <c r="F153" s="50"/>
      <c r="G153" s="51"/>
      <c r="H153" s="51"/>
      <c r="I153" s="51"/>
      <c r="J153" s="652"/>
      <c r="K153" s="653"/>
      <c r="L153" s="653"/>
      <c r="M153" s="653"/>
      <c r="N153" s="653"/>
      <c r="O153" s="653"/>
      <c r="P153" s="653"/>
      <c r="Q153" s="653"/>
      <c r="R153" s="653"/>
      <c r="S153" s="654"/>
      <c r="T153" s="652"/>
      <c r="U153" s="653"/>
      <c r="V153" s="653"/>
      <c r="W153" s="653"/>
      <c r="X153" s="653"/>
      <c r="Y153" s="653"/>
      <c r="Z153" s="653"/>
      <c r="AA153" s="653"/>
      <c r="AB153" s="653"/>
      <c r="AC153" s="654"/>
      <c r="AD153" s="652"/>
      <c r="AE153" s="653"/>
      <c r="AF153" s="653"/>
      <c r="AG153" s="653"/>
      <c r="AH153" s="653"/>
      <c r="AI153" s="653"/>
      <c r="AJ153" s="653"/>
      <c r="AK153" s="653"/>
      <c r="AL153" s="653"/>
      <c r="AM153" s="658"/>
    </row>
    <row r="154" spans="1:39" ht="15" customHeight="1" x14ac:dyDescent="0.2">
      <c r="A154" s="77"/>
      <c r="B154" s="77"/>
      <c r="C154" s="77"/>
      <c r="D154" s="651"/>
      <c r="E154" s="188"/>
      <c r="F154" s="189" t="s">
        <v>900</v>
      </c>
      <c r="G154" s="181"/>
      <c r="H154" s="181"/>
      <c r="I154" s="182"/>
      <c r="J154" s="655"/>
      <c r="K154" s="656"/>
      <c r="L154" s="656"/>
      <c r="M154" s="656"/>
      <c r="N154" s="656"/>
      <c r="O154" s="656"/>
      <c r="P154" s="656"/>
      <c r="Q154" s="656"/>
      <c r="R154" s="656"/>
      <c r="S154" s="657"/>
      <c r="T154" s="655"/>
      <c r="U154" s="656"/>
      <c r="V154" s="656"/>
      <c r="W154" s="656"/>
      <c r="X154" s="656"/>
      <c r="Y154" s="656"/>
      <c r="Z154" s="656"/>
      <c r="AA154" s="656"/>
      <c r="AB154" s="656"/>
      <c r="AC154" s="657"/>
      <c r="AD154" s="655"/>
      <c r="AE154" s="656"/>
      <c r="AF154" s="656"/>
      <c r="AG154" s="656"/>
      <c r="AH154" s="656"/>
      <c r="AI154" s="656"/>
      <c r="AJ154" s="656"/>
      <c r="AK154" s="656"/>
      <c r="AL154" s="656"/>
      <c r="AM154" s="659"/>
    </row>
    <row r="155" spans="1:39" ht="15" customHeight="1" x14ac:dyDescent="0.2">
      <c r="A155" s="77"/>
      <c r="B155" s="77"/>
      <c r="C155" s="77"/>
      <c r="D155" s="651"/>
      <c r="E155" s="188"/>
      <c r="F155" s="50"/>
      <c r="G155" s="51"/>
      <c r="H155" s="51"/>
      <c r="I155" s="51"/>
      <c r="J155" s="652"/>
      <c r="K155" s="653"/>
      <c r="L155" s="653"/>
      <c r="M155" s="653"/>
      <c r="N155" s="653"/>
      <c r="O155" s="653"/>
      <c r="P155" s="653"/>
      <c r="Q155" s="653"/>
      <c r="R155" s="653"/>
      <c r="S155" s="654"/>
      <c r="T155" s="652"/>
      <c r="U155" s="653"/>
      <c r="V155" s="653"/>
      <c r="W155" s="653"/>
      <c r="X155" s="653"/>
      <c r="Y155" s="653"/>
      <c r="Z155" s="653"/>
      <c r="AA155" s="653"/>
      <c r="AB155" s="653"/>
      <c r="AC155" s="654"/>
      <c r="AD155" s="652"/>
      <c r="AE155" s="653"/>
      <c r="AF155" s="653"/>
      <c r="AG155" s="653"/>
      <c r="AH155" s="653"/>
      <c r="AI155" s="653"/>
      <c r="AJ155" s="653"/>
      <c r="AK155" s="653"/>
      <c r="AL155" s="653"/>
      <c r="AM155" s="658"/>
    </row>
    <row r="156" spans="1:39" ht="15" customHeight="1" x14ac:dyDescent="0.2">
      <c r="A156" s="77"/>
      <c r="B156" s="77"/>
      <c r="C156" s="77"/>
      <c r="D156" s="651"/>
      <c r="E156" s="188"/>
      <c r="F156" s="189" t="s">
        <v>901</v>
      </c>
      <c r="G156" s="181"/>
      <c r="H156" s="181"/>
      <c r="I156" s="182"/>
      <c r="J156" s="655"/>
      <c r="K156" s="656"/>
      <c r="L156" s="656"/>
      <c r="M156" s="656"/>
      <c r="N156" s="656"/>
      <c r="O156" s="656"/>
      <c r="P156" s="656"/>
      <c r="Q156" s="656"/>
      <c r="R156" s="656"/>
      <c r="S156" s="657"/>
      <c r="T156" s="655"/>
      <c r="U156" s="656"/>
      <c r="V156" s="656"/>
      <c r="W156" s="656"/>
      <c r="X156" s="656"/>
      <c r="Y156" s="656"/>
      <c r="Z156" s="656"/>
      <c r="AA156" s="656"/>
      <c r="AB156" s="656"/>
      <c r="AC156" s="657"/>
      <c r="AD156" s="655"/>
      <c r="AE156" s="656"/>
      <c r="AF156" s="656"/>
      <c r="AG156" s="656"/>
      <c r="AH156" s="656"/>
      <c r="AI156" s="656"/>
      <c r="AJ156" s="656"/>
      <c r="AK156" s="656"/>
      <c r="AL156" s="656"/>
      <c r="AM156" s="659"/>
    </row>
    <row r="157" spans="1:39" ht="15" customHeight="1" x14ac:dyDescent="0.2">
      <c r="A157" s="77"/>
      <c r="B157" s="77"/>
      <c r="C157" s="77"/>
      <c r="D157" s="651" t="s">
        <v>25</v>
      </c>
      <c r="E157" s="188"/>
      <c r="F157" s="50"/>
      <c r="G157" s="51"/>
      <c r="H157" s="51"/>
      <c r="I157" s="51"/>
      <c r="J157" s="652"/>
      <c r="K157" s="653"/>
      <c r="L157" s="653"/>
      <c r="M157" s="653"/>
      <c r="N157" s="653"/>
      <c r="O157" s="653"/>
      <c r="P157" s="653"/>
      <c r="Q157" s="653"/>
      <c r="R157" s="653"/>
      <c r="S157" s="654"/>
      <c r="T157" s="652"/>
      <c r="U157" s="653"/>
      <c r="V157" s="653"/>
      <c r="W157" s="653"/>
      <c r="X157" s="653"/>
      <c r="Y157" s="653"/>
      <c r="Z157" s="653"/>
      <c r="AA157" s="653"/>
      <c r="AB157" s="653"/>
      <c r="AC157" s="654"/>
      <c r="AD157" s="652"/>
      <c r="AE157" s="653"/>
      <c r="AF157" s="653"/>
      <c r="AG157" s="653"/>
      <c r="AH157" s="653"/>
      <c r="AI157" s="653"/>
      <c r="AJ157" s="653"/>
      <c r="AK157" s="653"/>
      <c r="AL157" s="653"/>
      <c r="AM157" s="658"/>
    </row>
    <row r="158" spans="1:39" ht="15" customHeight="1" x14ac:dyDescent="0.2">
      <c r="A158" s="77"/>
      <c r="B158" s="77"/>
      <c r="C158" s="77"/>
      <c r="D158" s="651"/>
      <c r="E158" s="188"/>
      <c r="F158" s="189" t="s">
        <v>902</v>
      </c>
      <c r="G158" s="181"/>
      <c r="H158" s="181"/>
      <c r="I158" s="182"/>
      <c r="J158" s="655"/>
      <c r="K158" s="656"/>
      <c r="L158" s="656"/>
      <c r="M158" s="656"/>
      <c r="N158" s="656"/>
      <c r="O158" s="656"/>
      <c r="P158" s="656"/>
      <c r="Q158" s="656"/>
      <c r="R158" s="656"/>
      <c r="S158" s="657"/>
      <c r="T158" s="655"/>
      <c r="U158" s="656"/>
      <c r="V158" s="656"/>
      <c r="W158" s="656"/>
      <c r="X158" s="656"/>
      <c r="Y158" s="656"/>
      <c r="Z158" s="656"/>
      <c r="AA158" s="656"/>
      <c r="AB158" s="656"/>
      <c r="AC158" s="657"/>
      <c r="AD158" s="655"/>
      <c r="AE158" s="656"/>
      <c r="AF158" s="656"/>
      <c r="AG158" s="656"/>
      <c r="AH158" s="656"/>
      <c r="AI158" s="656"/>
      <c r="AJ158" s="656"/>
      <c r="AK158" s="656"/>
      <c r="AL158" s="656"/>
      <c r="AM158" s="659"/>
    </row>
    <row r="159" spans="1:39" ht="15" customHeight="1" x14ac:dyDescent="0.2">
      <c r="A159" s="77"/>
      <c r="B159" s="77"/>
      <c r="C159" s="77"/>
      <c r="D159" s="651"/>
      <c r="E159" s="188"/>
      <c r="F159" s="190"/>
      <c r="G159" s="179"/>
      <c r="H159" s="179"/>
      <c r="I159" s="180"/>
      <c r="J159" s="652"/>
      <c r="K159" s="653"/>
      <c r="L159" s="653"/>
      <c r="M159" s="653"/>
      <c r="N159" s="653"/>
      <c r="O159" s="653"/>
      <c r="P159" s="653"/>
      <c r="Q159" s="653"/>
      <c r="R159" s="653"/>
      <c r="S159" s="654"/>
      <c r="T159" s="652"/>
      <c r="U159" s="653"/>
      <c r="V159" s="653"/>
      <c r="W159" s="653"/>
      <c r="X159" s="653"/>
      <c r="Y159" s="653"/>
      <c r="Z159" s="653"/>
      <c r="AA159" s="653"/>
      <c r="AB159" s="653"/>
      <c r="AC159" s="654"/>
      <c r="AD159" s="652"/>
      <c r="AE159" s="653"/>
      <c r="AF159" s="653"/>
      <c r="AG159" s="653"/>
      <c r="AH159" s="653"/>
      <c r="AI159" s="653"/>
      <c r="AJ159" s="653"/>
      <c r="AK159" s="653"/>
      <c r="AL159" s="653"/>
      <c r="AM159" s="658"/>
    </row>
    <row r="160" spans="1:39" s="9" customFormat="1" ht="15" customHeight="1" x14ac:dyDescent="0.2">
      <c r="A160" s="77"/>
      <c r="B160" s="77"/>
      <c r="C160" s="77"/>
      <c r="D160" s="660"/>
      <c r="E160" s="182"/>
      <c r="F160" s="189" t="s">
        <v>813</v>
      </c>
      <c r="G160" s="181"/>
      <c r="H160" s="181"/>
      <c r="I160" s="182"/>
      <c r="J160" s="655"/>
      <c r="K160" s="656"/>
      <c r="L160" s="656"/>
      <c r="M160" s="656"/>
      <c r="N160" s="656"/>
      <c r="O160" s="656"/>
      <c r="P160" s="656"/>
      <c r="Q160" s="656"/>
      <c r="R160" s="656"/>
      <c r="S160" s="657"/>
      <c r="T160" s="655"/>
      <c r="U160" s="656"/>
      <c r="V160" s="656"/>
      <c r="W160" s="656"/>
      <c r="X160" s="656"/>
      <c r="Y160" s="656"/>
      <c r="Z160" s="656"/>
      <c r="AA160" s="656"/>
      <c r="AB160" s="656"/>
      <c r="AC160" s="657"/>
      <c r="AD160" s="655"/>
      <c r="AE160" s="656"/>
      <c r="AF160" s="656"/>
      <c r="AG160" s="656"/>
      <c r="AH160" s="656"/>
      <c r="AI160" s="656"/>
      <c r="AJ160" s="656"/>
      <c r="AK160" s="656"/>
      <c r="AL160" s="656"/>
      <c r="AM160" s="659"/>
    </row>
    <row r="161" spans="1:39" s="9" customFormat="1" ht="15" customHeight="1" x14ac:dyDescent="0.2">
      <c r="A161" s="77"/>
      <c r="B161" s="77"/>
      <c r="C161" s="77"/>
      <c r="D161" s="631" t="s">
        <v>707</v>
      </c>
      <c r="E161" s="179"/>
      <c r="F161" s="179"/>
      <c r="G161" s="179"/>
      <c r="H161" s="179"/>
      <c r="I161" s="180"/>
      <c r="J161" s="668">
        <f>IF(SUM(J119:S160)=0,"",SUM(J119:S160))</f>
        <v>39</v>
      </c>
      <c r="K161" s="669"/>
      <c r="L161" s="669"/>
      <c r="M161" s="669"/>
      <c r="N161" s="669"/>
      <c r="O161" s="669"/>
      <c r="P161" s="669"/>
      <c r="Q161" s="669"/>
      <c r="R161" s="669"/>
      <c r="S161" s="670"/>
      <c r="T161" s="668" t="str">
        <f>IF(SUM(T119:AC160)=0,"",SUM(T119:AC160))</f>
        <v/>
      </c>
      <c r="U161" s="669"/>
      <c r="V161" s="669"/>
      <c r="W161" s="669"/>
      <c r="X161" s="669"/>
      <c r="Y161" s="669"/>
      <c r="Z161" s="669"/>
      <c r="AA161" s="669"/>
      <c r="AB161" s="669"/>
      <c r="AC161" s="670"/>
      <c r="AD161" s="668">
        <f>IF(SUM(AD119:AM160)=0,"",SUM(AD119:AM160))</f>
        <v>1000</v>
      </c>
      <c r="AE161" s="669"/>
      <c r="AF161" s="669"/>
      <c r="AG161" s="669"/>
      <c r="AH161" s="669"/>
      <c r="AI161" s="669"/>
      <c r="AJ161" s="669"/>
      <c r="AK161" s="669"/>
      <c r="AL161" s="669"/>
      <c r="AM161" s="674"/>
    </row>
    <row r="162" spans="1:39" s="9" customFormat="1" ht="15" customHeight="1" thickBot="1" x14ac:dyDescent="0.25">
      <c r="A162" s="77"/>
      <c r="B162" s="77"/>
      <c r="C162" s="77"/>
      <c r="D162" s="632"/>
      <c r="E162" s="633"/>
      <c r="F162" s="633"/>
      <c r="G162" s="633"/>
      <c r="H162" s="633"/>
      <c r="I162" s="634"/>
      <c r="J162" s="671"/>
      <c r="K162" s="672"/>
      <c r="L162" s="672"/>
      <c r="M162" s="672"/>
      <c r="N162" s="672"/>
      <c r="O162" s="672"/>
      <c r="P162" s="672"/>
      <c r="Q162" s="672"/>
      <c r="R162" s="672"/>
      <c r="S162" s="673"/>
      <c r="T162" s="671"/>
      <c r="U162" s="672"/>
      <c r="V162" s="672"/>
      <c r="W162" s="672"/>
      <c r="X162" s="672"/>
      <c r="Y162" s="672"/>
      <c r="Z162" s="672"/>
      <c r="AA162" s="672"/>
      <c r="AB162" s="672"/>
      <c r="AC162" s="673"/>
      <c r="AD162" s="671"/>
      <c r="AE162" s="672"/>
      <c r="AF162" s="672"/>
      <c r="AG162" s="672"/>
      <c r="AH162" s="672"/>
      <c r="AI162" s="672"/>
      <c r="AJ162" s="672"/>
      <c r="AK162" s="672"/>
      <c r="AL162" s="672"/>
      <c r="AM162" s="675"/>
    </row>
    <row r="163" spans="1:39" s="9" customFormat="1" ht="15" customHeight="1" x14ac:dyDescent="0.2">
      <c r="A163" s="77"/>
      <c r="B163" s="77"/>
      <c r="C163" s="77"/>
      <c r="D163" s="77" t="s">
        <v>67</v>
      </c>
      <c r="E163" s="77" t="s">
        <v>76</v>
      </c>
      <c r="F163" s="77" t="s">
        <v>104</v>
      </c>
      <c r="G163" s="77" t="s">
        <v>44</v>
      </c>
      <c r="H163" s="77" t="s">
        <v>105</v>
      </c>
      <c r="I163" s="77" t="s">
        <v>68</v>
      </c>
      <c r="J163" s="77"/>
      <c r="K163" s="77"/>
      <c r="L163" s="77"/>
      <c r="M163" s="77"/>
      <c r="N163" s="77"/>
      <c r="O163" s="77"/>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row>
    <row r="164" spans="1:39" ht="15" customHeight="1" x14ac:dyDescent="0.2">
      <c r="A164" s="77"/>
      <c r="B164" s="77"/>
      <c r="C164" s="77"/>
      <c r="D164" s="629" t="s">
        <v>889</v>
      </c>
      <c r="E164" s="629"/>
      <c r="F164" s="629"/>
      <c r="G164" s="629"/>
      <c r="H164" s="629"/>
      <c r="I164" s="629"/>
      <c r="J164" s="629"/>
      <c r="K164" s="629"/>
      <c r="L164" s="629"/>
      <c r="M164" s="629"/>
      <c r="N164" s="629"/>
      <c r="O164" s="629"/>
      <c r="P164" s="629"/>
      <c r="Q164" s="629"/>
      <c r="R164" s="629"/>
      <c r="S164" s="629"/>
      <c r="T164" s="629"/>
      <c r="U164" s="629"/>
      <c r="V164" s="629"/>
      <c r="W164" s="629"/>
      <c r="X164" s="629"/>
      <c r="Y164" s="629"/>
      <c r="Z164" s="629"/>
      <c r="AA164" s="629"/>
      <c r="AB164" s="629"/>
      <c r="AC164" s="629"/>
      <c r="AD164" s="629"/>
      <c r="AE164" s="629"/>
      <c r="AF164" s="629"/>
      <c r="AG164" s="629"/>
      <c r="AH164" s="629"/>
      <c r="AI164" s="629"/>
      <c r="AJ164" s="629"/>
      <c r="AK164" s="629"/>
      <c r="AL164" s="629"/>
      <c r="AM164" s="629"/>
    </row>
    <row r="165" spans="1:39" ht="15" customHeight="1" x14ac:dyDescent="0.2">
      <c r="A165" s="77"/>
      <c r="B165" s="77"/>
      <c r="C165" s="77"/>
      <c r="D165" s="629" t="s">
        <v>903</v>
      </c>
      <c r="E165" s="630"/>
      <c r="F165" s="630"/>
      <c r="G165" s="630"/>
      <c r="H165" s="630"/>
      <c r="I165" s="630"/>
      <c r="J165" s="630"/>
      <c r="K165" s="630"/>
      <c r="L165" s="630"/>
      <c r="M165" s="630"/>
      <c r="N165" s="630"/>
      <c r="O165" s="630"/>
      <c r="P165" s="630"/>
      <c r="Q165" s="630"/>
      <c r="R165" s="630"/>
      <c r="S165" s="630"/>
      <c r="T165" s="630"/>
      <c r="U165" s="630"/>
      <c r="V165" s="630"/>
      <c r="W165" s="630"/>
      <c r="X165" s="630"/>
      <c r="Y165" s="630"/>
      <c r="Z165" s="630"/>
      <c r="AA165" s="630"/>
      <c r="AB165" s="630"/>
      <c r="AC165" s="630"/>
      <c r="AD165" s="630"/>
      <c r="AE165" s="630"/>
      <c r="AF165" s="630"/>
      <c r="AG165" s="630"/>
      <c r="AH165" s="630"/>
      <c r="AI165" s="630"/>
      <c r="AJ165" s="630"/>
      <c r="AK165" s="630"/>
      <c r="AL165" s="630"/>
      <c r="AM165" s="630"/>
    </row>
    <row r="166" spans="1:39" ht="15" customHeight="1" x14ac:dyDescent="0.2">
      <c r="A166" s="77"/>
      <c r="B166" s="77"/>
      <c r="C166" s="77"/>
      <c r="D166" s="77"/>
      <c r="E166" s="77"/>
      <c r="F166" s="77"/>
      <c r="G166" s="77"/>
      <c r="H166" s="77"/>
      <c r="I166" s="77"/>
      <c r="J166" s="77"/>
      <c r="K166" s="77"/>
      <c r="L166" s="77"/>
      <c r="M166" s="77"/>
      <c r="N166" s="77"/>
      <c r="O166" s="77"/>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row>
    <row r="167" spans="1:39" ht="15" customHeight="1" thickBot="1" x14ac:dyDescent="0.25">
      <c r="A167" s="77"/>
      <c r="B167" s="77"/>
      <c r="C167" s="160" t="s">
        <v>904</v>
      </c>
      <c r="D167" s="77"/>
      <c r="E167" s="77"/>
      <c r="F167" s="77"/>
      <c r="G167" s="77"/>
      <c r="H167" s="77"/>
      <c r="I167" s="77"/>
      <c r="J167" s="77"/>
      <c r="K167" s="77"/>
      <c r="L167" s="77"/>
      <c r="M167" s="77"/>
      <c r="N167" s="77"/>
      <c r="O167" s="77"/>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row>
    <row r="168" spans="1:39" ht="15" customHeight="1" x14ac:dyDescent="0.2">
      <c r="A168" s="77"/>
      <c r="B168" s="77"/>
      <c r="C168" s="77"/>
      <c r="D168" s="15"/>
      <c r="E168" s="49"/>
      <c r="F168" s="49"/>
      <c r="G168" s="49"/>
      <c r="H168" s="49"/>
      <c r="I168" s="54"/>
      <c r="J168" s="676"/>
      <c r="K168" s="677"/>
      <c r="L168" s="677"/>
      <c r="M168" s="677"/>
      <c r="N168" s="677"/>
      <c r="O168" s="677"/>
      <c r="P168" s="677"/>
      <c r="Q168" s="677"/>
      <c r="R168" s="677"/>
      <c r="S168" s="678"/>
      <c r="T168" s="676"/>
      <c r="U168" s="677"/>
      <c r="V168" s="677"/>
      <c r="W168" s="677"/>
      <c r="X168" s="677"/>
      <c r="Y168" s="677"/>
      <c r="Z168" s="677"/>
      <c r="AA168" s="677"/>
      <c r="AB168" s="677"/>
      <c r="AC168" s="678"/>
      <c r="AD168" s="676"/>
      <c r="AE168" s="677"/>
      <c r="AF168" s="677"/>
      <c r="AG168" s="677"/>
      <c r="AH168" s="677"/>
      <c r="AI168" s="677"/>
      <c r="AJ168" s="677"/>
      <c r="AK168" s="677"/>
      <c r="AL168" s="677"/>
      <c r="AM168" s="679"/>
    </row>
    <row r="169" spans="1:39" ht="15" customHeight="1" x14ac:dyDescent="0.2">
      <c r="A169" s="77"/>
      <c r="B169" s="77"/>
      <c r="C169" s="77"/>
      <c r="D169" s="660" t="s">
        <v>905</v>
      </c>
      <c r="E169" s="181"/>
      <c r="F169" s="181"/>
      <c r="G169" s="181"/>
      <c r="H169" s="181"/>
      <c r="I169" s="182"/>
      <c r="J169" s="189" t="s">
        <v>906</v>
      </c>
      <c r="K169" s="181"/>
      <c r="L169" s="181"/>
      <c r="M169" s="181"/>
      <c r="N169" s="181"/>
      <c r="O169" s="181"/>
      <c r="P169" s="181"/>
      <c r="Q169" s="181"/>
      <c r="R169" s="181"/>
      <c r="S169" s="182"/>
      <c r="T169" s="189" t="s">
        <v>907</v>
      </c>
      <c r="U169" s="181"/>
      <c r="V169" s="181"/>
      <c r="W169" s="181"/>
      <c r="X169" s="181"/>
      <c r="Y169" s="181"/>
      <c r="Z169" s="181"/>
      <c r="AA169" s="181"/>
      <c r="AB169" s="181"/>
      <c r="AC169" s="182"/>
      <c r="AD169" s="189" t="s">
        <v>883</v>
      </c>
      <c r="AE169" s="181"/>
      <c r="AF169" s="181"/>
      <c r="AG169" s="181"/>
      <c r="AH169" s="181"/>
      <c r="AI169" s="181"/>
      <c r="AJ169" s="181"/>
      <c r="AK169" s="181"/>
      <c r="AL169" s="181"/>
      <c r="AM169" s="661"/>
    </row>
    <row r="170" spans="1:39" ht="15" customHeight="1" x14ac:dyDescent="0.2">
      <c r="A170" s="77"/>
      <c r="B170" s="77"/>
      <c r="C170" s="77"/>
      <c r="D170" s="631"/>
      <c r="E170" s="179"/>
      <c r="F170" s="179"/>
      <c r="G170" s="179"/>
      <c r="H170" s="179"/>
      <c r="I170" s="180"/>
      <c r="J170" s="652" t="s">
        <v>997</v>
      </c>
      <c r="K170" s="653"/>
      <c r="L170" s="653"/>
      <c r="M170" s="653"/>
      <c r="N170" s="653"/>
      <c r="O170" s="653"/>
      <c r="P170" s="653"/>
      <c r="Q170" s="653"/>
      <c r="R170" s="653"/>
      <c r="S170" s="654"/>
      <c r="T170" s="652" t="s">
        <v>998</v>
      </c>
      <c r="U170" s="653"/>
      <c r="V170" s="653"/>
      <c r="W170" s="653"/>
      <c r="X170" s="653"/>
      <c r="Y170" s="653"/>
      <c r="Z170" s="653"/>
      <c r="AA170" s="653"/>
      <c r="AB170" s="653"/>
      <c r="AC170" s="654"/>
      <c r="AD170" s="662">
        <v>5800</v>
      </c>
      <c r="AE170" s="663"/>
      <c r="AF170" s="663"/>
      <c r="AG170" s="663"/>
      <c r="AH170" s="663"/>
      <c r="AI170" s="663"/>
      <c r="AJ170" s="663"/>
      <c r="AK170" s="663"/>
      <c r="AL170" s="663"/>
      <c r="AM170" s="664"/>
    </row>
    <row r="171" spans="1:39" ht="15" customHeight="1" x14ac:dyDescent="0.2">
      <c r="A171" s="77"/>
      <c r="B171" s="77"/>
      <c r="C171" s="77"/>
      <c r="D171" s="651"/>
      <c r="E171" s="187"/>
      <c r="F171" s="187"/>
      <c r="G171" s="187"/>
      <c r="H171" s="187"/>
      <c r="I171" s="188"/>
      <c r="J171" s="655"/>
      <c r="K171" s="656"/>
      <c r="L171" s="656"/>
      <c r="M171" s="656"/>
      <c r="N171" s="656"/>
      <c r="O171" s="656"/>
      <c r="P171" s="656"/>
      <c r="Q171" s="656"/>
      <c r="R171" s="656"/>
      <c r="S171" s="657"/>
      <c r="T171" s="655"/>
      <c r="U171" s="656"/>
      <c r="V171" s="656"/>
      <c r="W171" s="656"/>
      <c r="X171" s="656"/>
      <c r="Y171" s="656"/>
      <c r="Z171" s="656"/>
      <c r="AA171" s="656"/>
      <c r="AB171" s="656"/>
      <c r="AC171" s="657"/>
      <c r="AD171" s="665"/>
      <c r="AE171" s="666"/>
      <c r="AF171" s="666"/>
      <c r="AG171" s="666"/>
      <c r="AH171" s="666"/>
      <c r="AI171" s="666"/>
      <c r="AJ171" s="666"/>
      <c r="AK171" s="666"/>
      <c r="AL171" s="666"/>
      <c r="AM171" s="667"/>
    </row>
    <row r="172" spans="1:39" ht="15" customHeight="1" x14ac:dyDescent="0.2">
      <c r="A172" s="77"/>
      <c r="B172" s="77"/>
      <c r="C172" s="77"/>
      <c r="D172" s="651" t="s">
        <v>908</v>
      </c>
      <c r="E172" s="187"/>
      <c r="F172" s="187"/>
      <c r="G172" s="187"/>
      <c r="H172" s="187"/>
      <c r="I172" s="188"/>
      <c r="J172" s="652" t="s">
        <v>1041</v>
      </c>
      <c r="K172" s="653"/>
      <c r="L172" s="653"/>
      <c r="M172" s="653"/>
      <c r="N172" s="653"/>
      <c r="O172" s="653"/>
      <c r="P172" s="653"/>
      <c r="Q172" s="653"/>
      <c r="R172" s="653"/>
      <c r="S172" s="654"/>
      <c r="T172" s="652" t="s">
        <v>1042</v>
      </c>
      <c r="U172" s="653"/>
      <c r="V172" s="653"/>
      <c r="W172" s="653"/>
      <c r="X172" s="653"/>
      <c r="Y172" s="653"/>
      <c r="Z172" s="653"/>
      <c r="AA172" s="653"/>
      <c r="AB172" s="653"/>
      <c r="AC172" s="654"/>
      <c r="AD172" s="652">
        <v>100</v>
      </c>
      <c r="AE172" s="653"/>
      <c r="AF172" s="653"/>
      <c r="AG172" s="653"/>
      <c r="AH172" s="653"/>
      <c r="AI172" s="653"/>
      <c r="AJ172" s="653"/>
      <c r="AK172" s="653"/>
      <c r="AL172" s="653"/>
      <c r="AM172" s="658"/>
    </row>
    <row r="173" spans="1:39" ht="15" customHeight="1" x14ac:dyDescent="0.2">
      <c r="A173" s="77"/>
      <c r="B173" s="77"/>
      <c r="C173" s="77"/>
      <c r="D173" s="651"/>
      <c r="E173" s="187"/>
      <c r="F173" s="187"/>
      <c r="G173" s="187"/>
      <c r="H173" s="187"/>
      <c r="I173" s="188"/>
      <c r="J173" s="655"/>
      <c r="K173" s="656"/>
      <c r="L173" s="656"/>
      <c r="M173" s="656"/>
      <c r="N173" s="656"/>
      <c r="O173" s="656"/>
      <c r="P173" s="656"/>
      <c r="Q173" s="656"/>
      <c r="R173" s="656"/>
      <c r="S173" s="657"/>
      <c r="T173" s="655"/>
      <c r="U173" s="656"/>
      <c r="V173" s="656"/>
      <c r="W173" s="656"/>
      <c r="X173" s="656"/>
      <c r="Y173" s="656"/>
      <c r="Z173" s="656"/>
      <c r="AA173" s="656"/>
      <c r="AB173" s="656"/>
      <c r="AC173" s="657"/>
      <c r="AD173" s="655"/>
      <c r="AE173" s="656"/>
      <c r="AF173" s="656"/>
      <c r="AG173" s="656"/>
      <c r="AH173" s="656"/>
      <c r="AI173" s="656"/>
      <c r="AJ173" s="656"/>
      <c r="AK173" s="656"/>
      <c r="AL173" s="656"/>
      <c r="AM173" s="659"/>
    </row>
    <row r="174" spans="1:39" ht="15" customHeight="1" x14ac:dyDescent="0.2">
      <c r="A174" s="77"/>
      <c r="B174" s="77"/>
      <c r="C174" s="77"/>
      <c r="D174" s="651"/>
      <c r="E174" s="187"/>
      <c r="F174" s="187"/>
      <c r="G174" s="187"/>
      <c r="H174" s="187"/>
      <c r="I174" s="188"/>
      <c r="J174" s="652"/>
      <c r="K174" s="653"/>
      <c r="L174" s="653"/>
      <c r="M174" s="653"/>
      <c r="N174" s="653"/>
      <c r="O174" s="653"/>
      <c r="P174" s="653"/>
      <c r="Q174" s="653"/>
      <c r="R174" s="653"/>
      <c r="S174" s="654"/>
      <c r="T174" s="652"/>
      <c r="U174" s="653"/>
      <c r="V174" s="653"/>
      <c r="W174" s="653"/>
      <c r="X174" s="653"/>
      <c r="Y174" s="653"/>
      <c r="Z174" s="653"/>
      <c r="AA174" s="653"/>
      <c r="AB174" s="653"/>
      <c r="AC174" s="654"/>
      <c r="AD174" s="652"/>
      <c r="AE174" s="653"/>
      <c r="AF174" s="653"/>
      <c r="AG174" s="653"/>
      <c r="AH174" s="653"/>
      <c r="AI174" s="653"/>
      <c r="AJ174" s="653"/>
      <c r="AK174" s="653"/>
      <c r="AL174" s="653"/>
      <c r="AM174" s="658"/>
    </row>
    <row r="175" spans="1:39" ht="15" customHeight="1" x14ac:dyDescent="0.2">
      <c r="A175" s="77"/>
      <c r="B175" s="77"/>
      <c r="C175" s="77"/>
      <c r="D175" s="660"/>
      <c r="E175" s="181"/>
      <c r="F175" s="181"/>
      <c r="G175" s="181"/>
      <c r="H175" s="181"/>
      <c r="I175" s="182"/>
      <c r="J175" s="655"/>
      <c r="K175" s="656"/>
      <c r="L175" s="656"/>
      <c r="M175" s="656"/>
      <c r="N175" s="656"/>
      <c r="O175" s="656"/>
      <c r="P175" s="656"/>
      <c r="Q175" s="656"/>
      <c r="R175" s="656"/>
      <c r="S175" s="657"/>
      <c r="T175" s="655"/>
      <c r="U175" s="656"/>
      <c r="V175" s="656"/>
      <c r="W175" s="656"/>
      <c r="X175" s="656"/>
      <c r="Y175" s="656"/>
      <c r="Z175" s="656"/>
      <c r="AA175" s="656"/>
      <c r="AB175" s="656"/>
      <c r="AC175" s="657"/>
      <c r="AD175" s="655"/>
      <c r="AE175" s="656"/>
      <c r="AF175" s="656"/>
      <c r="AG175" s="656"/>
      <c r="AH175" s="656"/>
      <c r="AI175" s="656"/>
      <c r="AJ175" s="656"/>
      <c r="AK175" s="656"/>
      <c r="AL175" s="656"/>
      <c r="AM175" s="659"/>
    </row>
    <row r="176" spans="1:39" ht="15" customHeight="1" x14ac:dyDescent="0.2">
      <c r="A176" s="77"/>
      <c r="B176" s="77"/>
      <c r="C176" s="77"/>
      <c r="D176" s="631"/>
      <c r="E176" s="179"/>
      <c r="F176" s="179"/>
      <c r="G176" s="179"/>
      <c r="H176" s="179"/>
      <c r="I176" s="180"/>
      <c r="J176" s="652"/>
      <c r="K176" s="653"/>
      <c r="L176" s="653"/>
      <c r="M176" s="653"/>
      <c r="N176" s="653"/>
      <c r="O176" s="653"/>
      <c r="P176" s="653"/>
      <c r="Q176" s="653"/>
      <c r="R176" s="653"/>
      <c r="S176" s="654"/>
      <c r="T176" s="652"/>
      <c r="U176" s="653"/>
      <c r="V176" s="653"/>
      <c r="W176" s="653"/>
      <c r="X176" s="653"/>
      <c r="Y176" s="653"/>
      <c r="Z176" s="653"/>
      <c r="AA176" s="653"/>
      <c r="AB176" s="653"/>
      <c r="AC176" s="654"/>
      <c r="AD176" s="652"/>
      <c r="AE176" s="653"/>
      <c r="AF176" s="653"/>
      <c r="AG176" s="653"/>
      <c r="AH176" s="653"/>
      <c r="AI176" s="653"/>
      <c r="AJ176" s="653"/>
      <c r="AK176" s="653"/>
      <c r="AL176" s="653"/>
      <c r="AM176" s="658"/>
    </row>
    <row r="177" spans="1:39" ht="15" customHeight="1" x14ac:dyDescent="0.2">
      <c r="A177" s="77"/>
      <c r="B177" s="77"/>
      <c r="C177" s="77"/>
      <c r="D177" s="651"/>
      <c r="E177" s="187"/>
      <c r="F177" s="187"/>
      <c r="G177" s="187"/>
      <c r="H177" s="187"/>
      <c r="I177" s="188"/>
      <c r="J177" s="655"/>
      <c r="K177" s="656"/>
      <c r="L177" s="656"/>
      <c r="M177" s="656"/>
      <c r="N177" s="656"/>
      <c r="O177" s="656"/>
      <c r="P177" s="656"/>
      <c r="Q177" s="656"/>
      <c r="R177" s="656"/>
      <c r="S177" s="657"/>
      <c r="T177" s="655"/>
      <c r="U177" s="656"/>
      <c r="V177" s="656"/>
      <c r="W177" s="656"/>
      <c r="X177" s="656"/>
      <c r="Y177" s="656"/>
      <c r="Z177" s="656"/>
      <c r="AA177" s="656"/>
      <c r="AB177" s="656"/>
      <c r="AC177" s="657"/>
      <c r="AD177" s="655"/>
      <c r="AE177" s="656"/>
      <c r="AF177" s="656"/>
      <c r="AG177" s="656"/>
      <c r="AH177" s="656"/>
      <c r="AI177" s="656"/>
      <c r="AJ177" s="656"/>
      <c r="AK177" s="656"/>
      <c r="AL177" s="656"/>
      <c r="AM177" s="659"/>
    </row>
    <row r="178" spans="1:39" ht="15" customHeight="1" x14ac:dyDescent="0.2">
      <c r="A178" s="77"/>
      <c r="B178" s="77"/>
      <c r="C178" s="77"/>
      <c r="D178" s="651" t="s">
        <v>909</v>
      </c>
      <c r="E178" s="187"/>
      <c r="F178" s="187"/>
      <c r="G178" s="187"/>
      <c r="H178" s="187"/>
      <c r="I178" s="188"/>
      <c r="J178" s="652"/>
      <c r="K178" s="653"/>
      <c r="L178" s="653"/>
      <c r="M178" s="653"/>
      <c r="N178" s="653"/>
      <c r="O178" s="653"/>
      <c r="P178" s="653"/>
      <c r="Q178" s="653"/>
      <c r="R178" s="653"/>
      <c r="S178" s="654"/>
      <c r="T178" s="652"/>
      <c r="U178" s="653"/>
      <c r="V178" s="653"/>
      <c r="W178" s="653"/>
      <c r="X178" s="653"/>
      <c r="Y178" s="653"/>
      <c r="Z178" s="653"/>
      <c r="AA178" s="653"/>
      <c r="AB178" s="653"/>
      <c r="AC178" s="654"/>
      <c r="AD178" s="652"/>
      <c r="AE178" s="653"/>
      <c r="AF178" s="653"/>
      <c r="AG178" s="653"/>
      <c r="AH178" s="653"/>
      <c r="AI178" s="653"/>
      <c r="AJ178" s="653"/>
      <c r="AK178" s="653"/>
      <c r="AL178" s="653"/>
      <c r="AM178" s="658"/>
    </row>
    <row r="179" spans="1:39" ht="15" customHeight="1" x14ac:dyDescent="0.2">
      <c r="A179" s="77"/>
      <c r="B179" s="77"/>
      <c r="C179" s="77"/>
      <c r="D179" s="651"/>
      <c r="E179" s="187"/>
      <c r="F179" s="187"/>
      <c r="G179" s="187"/>
      <c r="H179" s="187"/>
      <c r="I179" s="188"/>
      <c r="J179" s="655"/>
      <c r="K179" s="656"/>
      <c r="L179" s="656"/>
      <c r="M179" s="656"/>
      <c r="N179" s="656"/>
      <c r="O179" s="656"/>
      <c r="P179" s="656"/>
      <c r="Q179" s="656"/>
      <c r="R179" s="656"/>
      <c r="S179" s="657"/>
      <c r="T179" s="655"/>
      <c r="U179" s="656"/>
      <c r="V179" s="656"/>
      <c r="W179" s="656"/>
      <c r="X179" s="656"/>
      <c r="Y179" s="656"/>
      <c r="Z179" s="656"/>
      <c r="AA179" s="656"/>
      <c r="AB179" s="656"/>
      <c r="AC179" s="657"/>
      <c r="AD179" s="655"/>
      <c r="AE179" s="656"/>
      <c r="AF179" s="656"/>
      <c r="AG179" s="656"/>
      <c r="AH179" s="656"/>
      <c r="AI179" s="656"/>
      <c r="AJ179" s="656"/>
      <c r="AK179" s="656"/>
      <c r="AL179" s="656"/>
      <c r="AM179" s="659"/>
    </row>
    <row r="180" spans="1:39" ht="15" customHeight="1" x14ac:dyDescent="0.2">
      <c r="A180" s="77"/>
      <c r="B180" s="77"/>
      <c r="C180" s="77"/>
      <c r="D180" s="651"/>
      <c r="E180" s="187"/>
      <c r="F180" s="187"/>
      <c r="G180" s="187"/>
      <c r="H180" s="187"/>
      <c r="I180" s="188"/>
      <c r="J180" s="652"/>
      <c r="K180" s="653"/>
      <c r="L180" s="653"/>
      <c r="M180" s="653"/>
      <c r="N180" s="653"/>
      <c r="O180" s="653"/>
      <c r="P180" s="653"/>
      <c r="Q180" s="653"/>
      <c r="R180" s="653"/>
      <c r="S180" s="654"/>
      <c r="T180" s="652"/>
      <c r="U180" s="653"/>
      <c r="V180" s="653"/>
      <c r="W180" s="653"/>
      <c r="X180" s="653"/>
      <c r="Y180" s="653"/>
      <c r="Z180" s="653"/>
      <c r="AA180" s="653"/>
      <c r="AB180" s="653"/>
      <c r="AC180" s="654"/>
      <c r="AD180" s="652"/>
      <c r="AE180" s="653"/>
      <c r="AF180" s="653"/>
      <c r="AG180" s="653"/>
      <c r="AH180" s="653"/>
      <c r="AI180" s="653"/>
      <c r="AJ180" s="653"/>
      <c r="AK180" s="653"/>
      <c r="AL180" s="653"/>
      <c r="AM180" s="658"/>
    </row>
    <row r="181" spans="1:39" s="9" customFormat="1" ht="15" customHeight="1" x14ac:dyDescent="0.2">
      <c r="A181" s="77"/>
      <c r="B181" s="77"/>
      <c r="C181" s="77"/>
      <c r="D181" s="660"/>
      <c r="E181" s="181"/>
      <c r="F181" s="181"/>
      <c r="G181" s="181"/>
      <c r="H181" s="181"/>
      <c r="I181" s="182"/>
      <c r="J181" s="655"/>
      <c r="K181" s="656"/>
      <c r="L181" s="656"/>
      <c r="M181" s="656"/>
      <c r="N181" s="656"/>
      <c r="O181" s="656"/>
      <c r="P181" s="656"/>
      <c r="Q181" s="656"/>
      <c r="R181" s="656"/>
      <c r="S181" s="657"/>
      <c r="T181" s="655"/>
      <c r="U181" s="656"/>
      <c r="V181" s="656"/>
      <c r="W181" s="656"/>
      <c r="X181" s="656"/>
      <c r="Y181" s="656"/>
      <c r="Z181" s="656"/>
      <c r="AA181" s="656"/>
      <c r="AB181" s="656"/>
      <c r="AC181" s="657"/>
      <c r="AD181" s="655"/>
      <c r="AE181" s="656"/>
      <c r="AF181" s="656"/>
      <c r="AG181" s="656"/>
      <c r="AH181" s="656"/>
      <c r="AI181" s="656"/>
      <c r="AJ181" s="656"/>
      <c r="AK181" s="656"/>
      <c r="AL181" s="656"/>
      <c r="AM181" s="659"/>
    </row>
    <row r="182" spans="1:39" s="9" customFormat="1" ht="15" customHeight="1" x14ac:dyDescent="0.2">
      <c r="A182" s="77"/>
      <c r="B182" s="77"/>
      <c r="C182" s="77"/>
      <c r="D182" s="631" t="s">
        <v>707</v>
      </c>
      <c r="E182" s="179"/>
      <c r="F182" s="179"/>
      <c r="G182" s="179"/>
      <c r="H182" s="179"/>
      <c r="I182" s="180"/>
      <c r="J182" s="635"/>
      <c r="K182" s="636"/>
      <c r="L182" s="636"/>
      <c r="M182" s="636"/>
      <c r="N182" s="636"/>
      <c r="O182" s="636"/>
      <c r="P182" s="636"/>
      <c r="Q182" s="636"/>
      <c r="R182" s="636"/>
      <c r="S182" s="637"/>
      <c r="T182" s="641"/>
      <c r="U182" s="642"/>
      <c r="V182" s="642"/>
      <c r="W182" s="642"/>
      <c r="X182" s="642"/>
      <c r="Y182" s="642"/>
      <c r="Z182" s="642"/>
      <c r="AA182" s="642"/>
      <c r="AB182" s="642"/>
      <c r="AC182" s="643"/>
      <c r="AD182" s="635">
        <f>IF(SUM(AD170:AM181)=0,"",SUM(AD170:AM181))</f>
        <v>5900</v>
      </c>
      <c r="AE182" s="636"/>
      <c r="AF182" s="636"/>
      <c r="AG182" s="636"/>
      <c r="AH182" s="636"/>
      <c r="AI182" s="636"/>
      <c r="AJ182" s="636"/>
      <c r="AK182" s="636"/>
      <c r="AL182" s="636"/>
      <c r="AM182" s="647"/>
    </row>
    <row r="183" spans="1:39" s="9" customFormat="1" ht="15" customHeight="1" thickBot="1" x14ac:dyDescent="0.25">
      <c r="A183" s="77"/>
      <c r="B183" s="77"/>
      <c r="C183" s="77"/>
      <c r="D183" s="632"/>
      <c r="E183" s="633"/>
      <c r="F183" s="633"/>
      <c r="G183" s="633"/>
      <c r="H183" s="633"/>
      <c r="I183" s="634"/>
      <c r="J183" s="638"/>
      <c r="K183" s="639"/>
      <c r="L183" s="639"/>
      <c r="M183" s="639"/>
      <c r="N183" s="639"/>
      <c r="O183" s="639"/>
      <c r="P183" s="639"/>
      <c r="Q183" s="639"/>
      <c r="R183" s="639"/>
      <c r="S183" s="640"/>
      <c r="T183" s="644"/>
      <c r="U183" s="645"/>
      <c r="V183" s="645"/>
      <c r="W183" s="645"/>
      <c r="X183" s="645"/>
      <c r="Y183" s="645"/>
      <c r="Z183" s="645"/>
      <c r="AA183" s="645"/>
      <c r="AB183" s="645"/>
      <c r="AC183" s="646"/>
      <c r="AD183" s="638"/>
      <c r="AE183" s="639"/>
      <c r="AF183" s="639"/>
      <c r="AG183" s="639"/>
      <c r="AH183" s="639"/>
      <c r="AI183" s="639"/>
      <c r="AJ183" s="639"/>
      <c r="AK183" s="639"/>
      <c r="AL183" s="639"/>
      <c r="AM183" s="648"/>
    </row>
    <row r="184" spans="1:39" s="9" customFormat="1" ht="15" customHeight="1" x14ac:dyDescent="0.2">
      <c r="A184" s="77"/>
      <c r="B184" s="77"/>
      <c r="C184" s="77"/>
      <c r="D184" s="77" t="s">
        <v>67</v>
      </c>
      <c r="E184" s="77" t="s">
        <v>76</v>
      </c>
      <c r="F184" s="77" t="s">
        <v>104</v>
      </c>
      <c r="G184" s="77" t="s">
        <v>44</v>
      </c>
      <c r="H184" s="77" t="s">
        <v>105</v>
      </c>
      <c r="I184" s="77" t="s">
        <v>68</v>
      </c>
      <c r="J184" s="77"/>
      <c r="K184" s="77"/>
      <c r="L184" s="77"/>
      <c r="M184" s="77"/>
      <c r="N184" s="77"/>
      <c r="O184" s="77"/>
      <c r="P184" s="77"/>
      <c r="Q184" s="77"/>
      <c r="R184" s="77"/>
      <c r="S184" s="77"/>
      <c r="T184" s="77"/>
      <c r="U184" s="77"/>
      <c r="V184" s="77"/>
      <c r="W184" s="77"/>
      <c r="X184" s="77"/>
      <c r="Y184" s="77"/>
      <c r="Z184" s="77"/>
      <c r="AA184" s="77"/>
      <c r="AB184" s="77"/>
      <c r="AC184" s="77"/>
      <c r="AD184" s="77"/>
      <c r="AE184" s="77"/>
      <c r="AF184" s="77"/>
      <c r="AG184" s="77"/>
      <c r="AH184" s="77"/>
      <c r="AI184" s="77"/>
      <c r="AJ184" s="77"/>
      <c r="AK184" s="77"/>
      <c r="AL184" s="77"/>
    </row>
    <row r="185" spans="1:39" ht="15" customHeight="1" x14ac:dyDescent="0.2">
      <c r="A185" s="77"/>
      <c r="B185" s="77"/>
      <c r="C185" s="77"/>
      <c r="D185" s="629" t="s">
        <v>910</v>
      </c>
      <c r="E185" s="630"/>
      <c r="F185" s="630"/>
      <c r="G185" s="630"/>
      <c r="H185" s="630"/>
      <c r="I185" s="630"/>
      <c r="J185" s="630"/>
      <c r="K185" s="630"/>
      <c r="L185" s="630"/>
      <c r="M185" s="630"/>
      <c r="N185" s="630"/>
      <c r="O185" s="630"/>
      <c r="P185" s="630"/>
      <c r="Q185" s="630"/>
      <c r="R185" s="630"/>
      <c r="S185" s="630"/>
      <c r="T185" s="630"/>
      <c r="U185" s="630"/>
      <c r="V185" s="630"/>
      <c r="W185" s="630"/>
      <c r="X185" s="630"/>
      <c r="Y185" s="630"/>
      <c r="Z185" s="630"/>
      <c r="AA185" s="630"/>
      <c r="AB185" s="630"/>
      <c r="AC185" s="630"/>
      <c r="AD185" s="630"/>
      <c r="AE185" s="630"/>
      <c r="AF185" s="630"/>
      <c r="AG185" s="630"/>
      <c r="AH185" s="630"/>
      <c r="AI185" s="630"/>
      <c r="AJ185" s="630"/>
      <c r="AK185" s="630"/>
      <c r="AL185" s="630"/>
      <c r="AM185" s="630"/>
    </row>
    <row r="186" spans="1:39" ht="15" customHeight="1" x14ac:dyDescent="0.2">
      <c r="A186" s="77"/>
      <c r="B186" s="77"/>
      <c r="C186" s="77"/>
      <c r="D186" s="629" t="s">
        <v>911</v>
      </c>
      <c r="E186" s="630"/>
      <c r="F186" s="630"/>
      <c r="G186" s="630"/>
      <c r="H186" s="630"/>
      <c r="I186" s="630"/>
      <c r="J186" s="630"/>
      <c r="K186" s="630"/>
      <c r="L186" s="630"/>
      <c r="M186" s="630"/>
      <c r="N186" s="630"/>
      <c r="O186" s="630"/>
      <c r="P186" s="630"/>
      <c r="Q186" s="630"/>
      <c r="R186" s="630"/>
      <c r="S186" s="630"/>
      <c r="T186" s="630"/>
      <c r="U186" s="630"/>
      <c r="V186" s="630"/>
      <c r="W186" s="630"/>
      <c r="X186" s="630"/>
      <c r="Y186" s="630"/>
      <c r="Z186" s="630"/>
      <c r="AA186" s="630"/>
      <c r="AB186" s="630"/>
      <c r="AC186" s="630"/>
      <c r="AD186" s="630"/>
      <c r="AE186" s="630"/>
      <c r="AF186" s="630"/>
      <c r="AG186" s="630"/>
      <c r="AH186" s="630"/>
      <c r="AI186" s="630"/>
      <c r="AJ186" s="630"/>
      <c r="AK186" s="630"/>
      <c r="AL186" s="630"/>
      <c r="AM186" s="630"/>
    </row>
    <row r="187" spans="1:39" ht="15" customHeight="1" x14ac:dyDescent="0.2">
      <c r="A187" s="77"/>
      <c r="B187" s="77"/>
      <c r="C187" s="77"/>
      <c r="D187" s="629" t="s">
        <v>912</v>
      </c>
      <c r="E187" s="630"/>
      <c r="F187" s="630"/>
      <c r="G187" s="630"/>
      <c r="H187" s="630"/>
      <c r="I187" s="630"/>
      <c r="J187" s="630"/>
      <c r="K187" s="630"/>
      <c r="L187" s="630"/>
      <c r="M187" s="630"/>
      <c r="N187" s="630"/>
      <c r="O187" s="630"/>
      <c r="P187" s="630"/>
      <c r="Q187" s="630"/>
      <c r="R187" s="630"/>
      <c r="S187" s="630"/>
      <c r="T187" s="630"/>
      <c r="U187" s="630"/>
      <c r="V187" s="630"/>
      <c r="W187" s="630"/>
      <c r="X187" s="630"/>
      <c r="Y187" s="630"/>
      <c r="Z187" s="630"/>
      <c r="AA187" s="630"/>
      <c r="AB187" s="630"/>
      <c r="AC187" s="630"/>
      <c r="AD187" s="630"/>
      <c r="AE187" s="630"/>
      <c r="AF187" s="630"/>
      <c r="AG187" s="630"/>
      <c r="AH187" s="630"/>
      <c r="AI187" s="630"/>
      <c r="AJ187" s="630"/>
      <c r="AK187" s="630"/>
      <c r="AL187" s="630"/>
      <c r="AM187" s="630"/>
    </row>
    <row r="188" spans="1:39" ht="15" customHeight="1" x14ac:dyDescent="0.2">
      <c r="A188" s="77"/>
      <c r="B188" s="77"/>
      <c r="C188" s="77"/>
      <c r="D188" s="629" t="s">
        <v>913</v>
      </c>
      <c r="E188" s="630"/>
      <c r="F188" s="630"/>
      <c r="G188" s="630"/>
      <c r="H188" s="630"/>
      <c r="I188" s="630"/>
      <c r="J188" s="630"/>
      <c r="K188" s="630"/>
      <c r="L188" s="630"/>
      <c r="M188" s="630"/>
      <c r="N188" s="630"/>
      <c r="O188" s="630"/>
      <c r="P188" s="630"/>
      <c r="Q188" s="630"/>
      <c r="R188" s="630"/>
      <c r="S188" s="630"/>
      <c r="T188" s="630"/>
      <c r="U188" s="630"/>
      <c r="V188" s="630"/>
      <c r="W188" s="630"/>
      <c r="X188" s="630"/>
      <c r="Y188" s="630"/>
      <c r="Z188" s="630"/>
      <c r="AA188" s="630"/>
      <c r="AB188" s="630"/>
      <c r="AC188" s="630"/>
      <c r="AD188" s="630"/>
      <c r="AE188" s="630"/>
      <c r="AF188" s="630"/>
      <c r="AG188" s="630"/>
      <c r="AH188" s="630"/>
      <c r="AI188" s="630"/>
      <c r="AJ188" s="630"/>
      <c r="AK188" s="630"/>
      <c r="AL188" s="630"/>
      <c r="AM188" s="630"/>
    </row>
    <row r="202" spans="1:39" s="9" customFormat="1" ht="1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row>
    <row r="203" spans="1:39" s="9" customFormat="1" ht="1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row>
    <row r="204" spans="1:39" s="9" customFormat="1" ht="1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row>
    <row r="205" spans="1:39" s="9" customFormat="1" ht="1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row>
    <row r="225" spans="1:39" s="9" customFormat="1" ht="1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row>
    <row r="226" spans="1:39" s="9" customFormat="1" ht="1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row>
    <row r="227" spans="1:39" s="9" customFormat="1" ht="1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row>
    <row r="228" spans="1:39" s="9" customFormat="1" ht="1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row>
    <row r="229" spans="1:39" s="9" customFormat="1" ht="1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row>
    <row r="230" spans="1:39" s="9" customFormat="1" ht="1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row>
    <row r="231" spans="1:39" s="9" customFormat="1" ht="1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row>
    <row r="232" spans="1:39" s="9" customFormat="1" ht="1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row>
    <row r="233" spans="1:39" s="9" customFormat="1" ht="1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row>
    <row r="234" spans="1:39" s="9" customFormat="1" ht="1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row>
    <row r="235" spans="1:39" s="9" customFormat="1" ht="1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row>
    <row r="236" spans="1:39" s="9" customFormat="1" ht="1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row>
    <row r="237" spans="1:39" s="9" customFormat="1" ht="1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row>
    <row r="238" spans="1:39" s="9" customFormat="1" ht="1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row>
    <row r="239" spans="1:39" s="9" customFormat="1" ht="1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row>
    <row r="240" spans="1:39" s="9" customFormat="1" ht="1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row>
    <row r="241" spans="1:39" s="9" customFormat="1" ht="1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row>
    <row r="242" spans="1:39" s="9" customFormat="1" ht="1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row>
    <row r="243" spans="1:39" s="9" customFormat="1" ht="1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row>
    <row r="244" spans="1:39" s="9" customFormat="1" ht="1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row>
    <row r="245" spans="1:39" s="9" customFormat="1" ht="1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row>
    <row r="246" spans="1:39" s="9" customFormat="1" ht="1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row>
    <row r="247" spans="1:39" s="9" customFormat="1" ht="1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row>
    <row r="248" spans="1:39" s="9" customFormat="1" ht="1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row>
    <row r="249" spans="1:39" s="9" customFormat="1" ht="1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row>
    <row r="250" spans="1:39" s="9" customFormat="1" ht="1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row>
    <row r="251" spans="1:39" s="9" customFormat="1" ht="1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row>
    <row r="252" spans="1:39" s="9" customFormat="1" ht="1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row>
    <row r="269" ht="6" customHeight="1" x14ac:dyDescent="0.2"/>
    <row r="277" spans="1:39" s="9" customFormat="1" ht="1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row>
    <row r="282" spans="1:39" ht="60" customHeight="1" x14ac:dyDescent="0.2"/>
    <row r="283" spans="1:39" ht="60" customHeight="1" x14ac:dyDescent="0.2"/>
    <row r="297" spans="1:39" s="9" customFormat="1" ht="1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row>
    <row r="298" spans="1:39" s="9" customFormat="1" ht="1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row>
    <row r="299" spans="1:39" s="9" customFormat="1" ht="1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row>
    <row r="305" spans="1:39" ht="6" customHeight="1" x14ac:dyDescent="0.2"/>
    <row r="315" spans="1:39" s="9" customFormat="1" ht="1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row>
    <row r="316" spans="1:39" s="9" customFormat="1" ht="1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row>
    <row r="317" spans="1:39" s="9" customFormat="1" ht="1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row>
    <row r="318" spans="1:39" s="9" customFormat="1" ht="1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row>
    <row r="319" spans="1:39" s="9" customFormat="1" ht="1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row>
    <row r="320" spans="1:39" s="9" customFormat="1" ht="1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row>
    <row r="321" spans="1:39" ht="6" customHeight="1" x14ac:dyDescent="0.2"/>
    <row r="324" spans="1:39" ht="30" customHeight="1" x14ac:dyDescent="0.2"/>
    <row r="325" spans="1:39" ht="30" customHeight="1" x14ac:dyDescent="0.2"/>
    <row r="326" spans="1:39" ht="30" customHeight="1" x14ac:dyDescent="0.2"/>
    <row r="328" spans="1:39" s="9" customFormat="1" ht="1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row>
    <row r="329" spans="1:39" s="9" customFormat="1" ht="1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row>
    <row r="330" spans="1:39" s="9" customFormat="1" ht="1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row>
    <row r="331" spans="1:39" s="9" customFormat="1" ht="1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row>
    <row r="332" spans="1:39" s="9" customFormat="1" ht="1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row>
    <row r="336" spans="1:39" ht="45" customHeight="1" x14ac:dyDescent="0.2"/>
    <row r="338" ht="30" customHeight="1" x14ac:dyDescent="0.2"/>
    <row r="339" ht="30" customHeight="1" x14ac:dyDescent="0.2"/>
    <row r="340" ht="30" customHeight="1" x14ac:dyDescent="0.2"/>
    <row r="341" ht="30" customHeight="1" x14ac:dyDescent="0.2"/>
    <row r="342" ht="30" customHeight="1" x14ac:dyDescent="0.2"/>
    <row r="346" ht="45" customHeight="1" x14ac:dyDescent="0.2"/>
    <row r="348" ht="30" customHeight="1" x14ac:dyDescent="0.2"/>
    <row r="349" ht="30" customHeight="1" x14ac:dyDescent="0.2"/>
    <row r="350" ht="30" customHeight="1" x14ac:dyDescent="0.2"/>
    <row r="351" ht="30" customHeight="1" x14ac:dyDescent="0.2"/>
    <row r="352" ht="30" customHeight="1" x14ac:dyDescent="0.2"/>
    <row r="353" ht="6" customHeight="1" x14ac:dyDescent="0.2"/>
    <row r="355" ht="45" customHeight="1" x14ac:dyDescent="0.2"/>
    <row r="357" ht="30" customHeight="1" x14ac:dyDescent="0.2"/>
    <row r="358" ht="30" customHeight="1" x14ac:dyDescent="0.2"/>
    <row r="359" ht="30" customHeight="1" x14ac:dyDescent="0.2"/>
    <row r="360" ht="30" customHeight="1" x14ac:dyDescent="0.2"/>
    <row r="361" ht="30" customHeight="1" x14ac:dyDescent="0.2"/>
    <row r="362" ht="6" customHeight="1" x14ac:dyDescent="0.2"/>
    <row r="364" ht="45" customHeight="1" x14ac:dyDescent="0.2"/>
    <row r="366" ht="30" customHeight="1" x14ac:dyDescent="0.2"/>
    <row r="367" ht="30" customHeight="1" x14ac:dyDescent="0.2"/>
    <row r="368" ht="30" customHeight="1" x14ac:dyDescent="0.2"/>
    <row r="369" ht="30" customHeight="1" x14ac:dyDescent="0.2"/>
    <row r="370" ht="30" customHeight="1" x14ac:dyDescent="0.2"/>
    <row r="374" ht="45" customHeight="1" x14ac:dyDescent="0.2"/>
    <row r="376" ht="30" customHeight="1" x14ac:dyDescent="0.2"/>
    <row r="377" ht="30" customHeight="1" x14ac:dyDescent="0.2"/>
    <row r="378" ht="30" customHeight="1" x14ac:dyDescent="0.2"/>
    <row r="379" ht="30" customHeight="1" x14ac:dyDescent="0.2"/>
    <row r="380" ht="30" customHeight="1" x14ac:dyDescent="0.2"/>
    <row r="381" ht="6" customHeight="1" x14ac:dyDescent="0.2"/>
    <row r="383" ht="45" customHeight="1" x14ac:dyDescent="0.2"/>
    <row r="385" ht="30" customHeight="1" x14ac:dyDescent="0.2"/>
    <row r="386" ht="30" customHeight="1" x14ac:dyDescent="0.2"/>
    <row r="387" ht="30" customHeight="1" x14ac:dyDescent="0.2"/>
    <row r="388" ht="30" customHeight="1" x14ac:dyDescent="0.2"/>
    <row r="389" ht="30" customHeight="1" x14ac:dyDescent="0.2"/>
    <row r="393" ht="45" customHeight="1" x14ac:dyDescent="0.2"/>
    <row r="395" ht="30" customHeight="1" x14ac:dyDescent="0.2"/>
    <row r="396" ht="30" customHeight="1" x14ac:dyDescent="0.2"/>
    <row r="397" ht="30" customHeight="1" x14ac:dyDescent="0.2"/>
    <row r="398" ht="30" customHeight="1" x14ac:dyDescent="0.2"/>
    <row r="399" ht="30" customHeight="1" x14ac:dyDescent="0.2"/>
    <row r="404" spans="1:39" ht="45" customHeight="1" x14ac:dyDescent="0.2"/>
    <row r="405" spans="1:39" ht="45" customHeight="1" x14ac:dyDescent="0.2"/>
    <row r="406" spans="1:39" ht="45" customHeight="1" x14ac:dyDescent="0.2"/>
    <row r="408" spans="1:39" s="9" customFormat="1" ht="1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row>
    <row r="409" spans="1:39" s="9" customFormat="1" ht="1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row>
    <row r="410" spans="1:39" s="9" customFormat="1" ht="1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row>
    <row r="413" spans="1:39" ht="30" customHeight="1" x14ac:dyDescent="0.2"/>
    <row r="414" spans="1:39" ht="30" customHeight="1" x14ac:dyDescent="0.2"/>
    <row r="415" spans="1:39" ht="30" customHeight="1" x14ac:dyDescent="0.2"/>
    <row r="416" spans="1:39" ht="30" customHeight="1" x14ac:dyDescent="0.2"/>
    <row r="425" spans="1:39" s="9" customFormat="1" ht="1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row>
    <row r="428" spans="1:39" ht="30" customHeight="1" x14ac:dyDescent="0.2"/>
    <row r="429" spans="1:39" ht="30" customHeight="1" x14ac:dyDescent="0.2"/>
    <row r="430" spans="1:39" ht="30" customHeight="1" x14ac:dyDescent="0.2"/>
    <row r="431" spans="1:39" ht="30" customHeight="1" x14ac:dyDescent="0.2"/>
    <row r="440" spans="1:39" s="9" customFormat="1" ht="1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row>
    <row r="444" spans="1:39" ht="45" customHeight="1" x14ac:dyDescent="0.2"/>
    <row r="446" spans="1:39" ht="30" customHeight="1" x14ac:dyDescent="0.2"/>
    <row r="447" spans="1:39" ht="30" customHeight="1" x14ac:dyDescent="0.2"/>
    <row r="448" spans="1:39" ht="30" customHeight="1" x14ac:dyDescent="0.2"/>
    <row r="449" ht="30" customHeight="1" x14ac:dyDescent="0.2"/>
    <row r="450" ht="30" customHeight="1" x14ac:dyDescent="0.2"/>
    <row r="453" ht="30" customHeight="1" x14ac:dyDescent="0.2"/>
    <row r="454" ht="30" customHeight="1" x14ac:dyDescent="0.2"/>
    <row r="455" ht="30" customHeight="1" x14ac:dyDescent="0.2"/>
    <row r="456" ht="30" customHeight="1" x14ac:dyDescent="0.2"/>
    <row r="465" spans="1:39" s="9" customFormat="1" ht="1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row>
    <row r="492" spans="1:39" s="9" customFormat="1" ht="1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row>
    <row r="493" spans="1:39" s="9" customFormat="1" ht="1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row>
    <row r="494" spans="1:39" s="9" customFormat="1" ht="1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row>
    <row r="495" spans="1:39" s="9" customFormat="1" ht="1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row>
    <row r="496" spans="1:39" s="9" customFormat="1" ht="1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row>
    <row r="497" spans="1:39" s="9" customFormat="1" ht="1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row>
    <row r="500" spans="1:39" ht="45" customHeight="1" x14ac:dyDescent="0.2"/>
    <row r="502" spans="1:39" ht="30" customHeight="1" x14ac:dyDescent="0.2"/>
    <row r="503" spans="1:39" ht="30" customHeight="1" x14ac:dyDescent="0.2"/>
    <row r="504" spans="1:39" ht="30" customHeight="1" x14ac:dyDescent="0.2"/>
    <row r="505" spans="1:39" ht="30" customHeight="1" x14ac:dyDescent="0.2"/>
    <row r="506" spans="1:39" ht="30" customHeight="1" x14ac:dyDescent="0.2"/>
    <row r="512" spans="1:39" ht="30" customHeight="1" x14ac:dyDescent="0.2"/>
    <row r="513" spans="1:39" ht="30" customHeight="1" x14ac:dyDescent="0.2"/>
    <row r="514" spans="1:39" ht="30" customHeight="1" x14ac:dyDescent="0.2"/>
    <row r="515" spans="1:39" ht="30" customHeight="1" x14ac:dyDescent="0.2"/>
    <row r="516" spans="1:39" ht="30" customHeight="1" x14ac:dyDescent="0.2"/>
    <row r="517" spans="1:39" ht="30" customHeight="1" x14ac:dyDescent="0.2"/>
    <row r="518" spans="1:39" ht="30" customHeight="1" x14ac:dyDescent="0.2"/>
    <row r="519" spans="1:39" ht="30" customHeight="1" x14ac:dyDescent="0.2"/>
    <row r="520" spans="1:39" ht="30" customHeight="1" x14ac:dyDescent="0.2"/>
    <row r="521" spans="1:39" ht="30" customHeight="1" x14ac:dyDescent="0.2"/>
    <row r="523" spans="1:39" s="9" customFormat="1" ht="1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row>
    <row r="524" spans="1:39" s="9" customFormat="1" ht="1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row>
    <row r="525" spans="1:39" s="9" customFormat="1" ht="1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row>
    <row r="526" spans="1:39" s="9" customFormat="1" ht="1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row>
    <row r="527" spans="1:39" s="9" customFormat="1" ht="1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row>
    <row r="528" spans="1:39" s="9" customFormat="1" ht="1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row>
    <row r="531" ht="45" customHeight="1" x14ac:dyDescent="0.2"/>
    <row r="533" ht="30" customHeight="1" x14ac:dyDescent="0.2"/>
    <row r="534" ht="30" customHeight="1" x14ac:dyDescent="0.2"/>
    <row r="535" ht="30" customHeight="1" x14ac:dyDescent="0.2"/>
    <row r="536" ht="30" customHeight="1" x14ac:dyDescent="0.2"/>
    <row r="537" ht="30" customHeight="1" x14ac:dyDescent="0.2"/>
    <row r="543" ht="30" customHeight="1" x14ac:dyDescent="0.2"/>
    <row r="544" ht="30" customHeight="1" x14ac:dyDescent="0.2"/>
    <row r="545" spans="1:39" ht="30" customHeight="1" x14ac:dyDescent="0.2"/>
    <row r="546" spans="1:39" ht="30" customHeight="1" x14ac:dyDescent="0.2"/>
    <row r="547" spans="1:39" ht="30" customHeight="1" x14ac:dyDescent="0.2"/>
    <row r="548" spans="1:39" ht="30" customHeight="1" x14ac:dyDescent="0.2"/>
    <row r="551" spans="1:39" s="9" customFormat="1" ht="1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row>
    <row r="552" spans="1:39" s="9" customFormat="1" ht="1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row>
    <row r="553" spans="1:39" s="9" customFormat="1" ht="1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row>
    <row r="554" spans="1:39" s="9" customFormat="1" ht="1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row>
    <row r="555" spans="1:39" s="9" customFormat="1" ht="1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row>
    <row r="559" spans="1:39" ht="30" customHeight="1" x14ac:dyDescent="0.2"/>
    <row r="560" spans="1:39" ht="30" customHeight="1" x14ac:dyDescent="0.2"/>
    <row r="561" spans="1:39" ht="30" customHeight="1" x14ac:dyDescent="0.2"/>
    <row r="562" spans="1:39" ht="30" customHeight="1" x14ac:dyDescent="0.2"/>
    <row r="565" spans="1:39" s="9" customFormat="1" ht="1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row>
    <row r="566" spans="1:39" s="9" customFormat="1" ht="1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row>
    <row r="567" spans="1:39" s="9" customFormat="1" ht="1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row>
    <row r="568" spans="1:39" s="9" customFormat="1" ht="1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row>
    <row r="569" spans="1:39" s="9" customFormat="1" ht="1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row>
    <row r="627" ht="28.5" customHeight="1" x14ac:dyDescent="0.2"/>
  </sheetData>
  <sheetProtection formatCells="0"/>
  <mergeCells count="417">
    <mergeCell ref="D9:F9"/>
    <mergeCell ref="A2:P2"/>
    <mergeCell ref="B3:AD3"/>
    <mergeCell ref="C4:M4"/>
    <mergeCell ref="D6:U6"/>
    <mergeCell ref="V6:AM6"/>
    <mergeCell ref="G8:K8"/>
    <mergeCell ref="L8:P8"/>
    <mergeCell ref="Q8:U8"/>
    <mergeCell ref="V8:X8"/>
    <mergeCell ref="Y8:AC8"/>
    <mergeCell ref="AD8:AH8"/>
    <mergeCell ref="AI8:AM8"/>
    <mergeCell ref="G9:K9"/>
    <mergeCell ref="L9:P9"/>
    <mergeCell ref="Q9:U9"/>
    <mergeCell ref="V9:X9"/>
    <mergeCell ref="Y9:AC9"/>
    <mergeCell ref="AD9:AH9"/>
    <mergeCell ref="AI9:AM9"/>
    <mergeCell ref="L17:P17"/>
    <mergeCell ref="Q17:U17"/>
    <mergeCell ref="V17:X17"/>
    <mergeCell ref="G17:K17"/>
    <mergeCell ref="Y17:AC17"/>
    <mergeCell ref="D11:AM11"/>
    <mergeCell ref="D14:U14"/>
    <mergeCell ref="V14:AM14"/>
    <mergeCell ref="G16:K16"/>
    <mergeCell ref="L16:P16"/>
    <mergeCell ref="Q16:U16"/>
    <mergeCell ref="AD17:AH17"/>
    <mergeCell ref="AI17:AM17"/>
    <mergeCell ref="D17:F17"/>
    <mergeCell ref="Y16:AC16"/>
    <mergeCell ref="AD16:AH16"/>
    <mergeCell ref="AI16:AM16"/>
    <mergeCell ref="D19:AM19"/>
    <mergeCell ref="C21:M21"/>
    <mergeCell ref="D23:K23"/>
    <mergeCell ref="L23:Y24"/>
    <mergeCell ref="Z23:AM24"/>
    <mergeCell ref="D24:K24"/>
    <mergeCell ref="D25:K25"/>
    <mergeCell ref="L25:Y25"/>
    <mergeCell ref="Z25:AM25"/>
    <mergeCell ref="D26:K26"/>
    <mergeCell ref="L26:Y26"/>
    <mergeCell ref="Z26:AM26"/>
    <mergeCell ref="D27:K27"/>
    <mergeCell ref="L27:Y27"/>
    <mergeCell ref="Z27:AM27"/>
    <mergeCell ref="D28:K28"/>
    <mergeCell ref="L28:Y28"/>
    <mergeCell ref="Z28:AM28"/>
    <mergeCell ref="D29:K29"/>
    <mergeCell ref="L29:Y29"/>
    <mergeCell ref="Z29:AM29"/>
    <mergeCell ref="D30:K30"/>
    <mergeCell ref="L30:Y30"/>
    <mergeCell ref="Z30:AM30"/>
    <mergeCell ref="D32:AM32"/>
    <mergeCell ref="D33:AM33"/>
    <mergeCell ref="B36:AD36"/>
    <mergeCell ref="D38:L38"/>
    <mergeCell ref="M38:U38"/>
    <mergeCell ref="V38:AD38"/>
    <mergeCell ref="AE38:AM38"/>
    <mergeCell ref="D39:L39"/>
    <mergeCell ref="M39:U39"/>
    <mergeCell ref="V39:AD39"/>
    <mergeCell ref="AE39:AM39"/>
    <mergeCell ref="D40:L40"/>
    <mergeCell ref="N40:T40"/>
    <mergeCell ref="W40:AC40"/>
    <mergeCell ref="AF40:AL40"/>
    <mergeCell ref="D41:L41"/>
    <mergeCell ref="M41:U41"/>
    <mergeCell ref="V41:AD41"/>
    <mergeCell ref="AE41:AM41"/>
    <mergeCell ref="D42:L42"/>
    <mergeCell ref="M42:U42"/>
    <mergeCell ref="V42:AD42"/>
    <mergeCell ref="AE42:AM42"/>
    <mergeCell ref="D43:L43"/>
    <mergeCell ref="M43:U43"/>
    <mergeCell ref="V43:AD43"/>
    <mergeCell ref="AE43:AM43"/>
    <mergeCell ref="D45:AM45"/>
    <mergeCell ref="D46:AM46"/>
    <mergeCell ref="D47:AM47"/>
    <mergeCell ref="D48:AM48"/>
    <mergeCell ref="C50:M50"/>
    <mergeCell ref="D51:M52"/>
    <mergeCell ref="N51:AM51"/>
    <mergeCell ref="N52:Z52"/>
    <mergeCell ref="AA52:AM52"/>
    <mergeCell ref="D53:M53"/>
    <mergeCell ref="N53:Z53"/>
    <mergeCell ref="AA53:AM53"/>
    <mergeCell ref="D54:M54"/>
    <mergeCell ref="N54:Z54"/>
    <mergeCell ref="AA54:AM54"/>
    <mergeCell ref="D57:M57"/>
    <mergeCell ref="N57:Z57"/>
    <mergeCell ref="AA57:AM57"/>
    <mergeCell ref="D58:M58"/>
    <mergeCell ref="D55:M55"/>
    <mergeCell ref="N55:Z55"/>
    <mergeCell ref="AA55:AM55"/>
    <mergeCell ref="D56:M56"/>
    <mergeCell ref="N56:Z56"/>
    <mergeCell ref="AA56:AM56"/>
    <mergeCell ref="C64:Z64"/>
    <mergeCell ref="D66:O66"/>
    <mergeCell ref="P66:W66"/>
    <mergeCell ref="D59:M59"/>
    <mergeCell ref="N59:Z59"/>
    <mergeCell ref="AA59:AM59"/>
    <mergeCell ref="P67:W68"/>
    <mergeCell ref="D67:O67"/>
    <mergeCell ref="D68:O68"/>
    <mergeCell ref="X66:AM66"/>
    <mergeCell ref="X67:AM68"/>
    <mergeCell ref="D69:G71"/>
    <mergeCell ref="H71:O71"/>
    <mergeCell ref="H70:O70"/>
    <mergeCell ref="D72:O72"/>
    <mergeCell ref="P72:W74"/>
    <mergeCell ref="D73:O73"/>
    <mergeCell ref="D74:O74"/>
    <mergeCell ref="H69:O69"/>
    <mergeCell ref="P69:W69"/>
    <mergeCell ref="P70:W70"/>
    <mergeCell ref="P71:W71"/>
    <mergeCell ref="X70:AM70"/>
    <mergeCell ref="X71:AM71"/>
    <mergeCell ref="X69:AM69"/>
    <mergeCell ref="X72:AM74"/>
    <mergeCell ref="D76:AM76"/>
    <mergeCell ref="D77:AM77"/>
    <mergeCell ref="D78:AM78"/>
    <mergeCell ref="D79:AM79"/>
    <mergeCell ref="B82:AD82"/>
    <mergeCell ref="K84:AM84"/>
    <mergeCell ref="D85:J86"/>
    <mergeCell ref="K85:AM85"/>
    <mergeCell ref="K86:Q86"/>
    <mergeCell ref="R86:X86"/>
    <mergeCell ref="Y86:AE86"/>
    <mergeCell ref="AF86:AM86"/>
    <mergeCell ref="K87:Q87"/>
    <mergeCell ref="R87:X87"/>
    <mergeCell ref="Y87:AE87"/>
    <mergeCell ref="AF87:AM87"/>
    <mergeCell ref="F88:J88"/>
    <mergeCell ref="K88:Q89"/>
    <mergeCell ref="R88:X89"/>
    <mergeCell ref="Y88:AE89"/>
    <mergeCell ref="AF88:AM89"/>
    <mergeCell ref="D89:E89"/>
    <mergeCell ref="F89:J89"/>
    <mergeCell ref="F90:J90"/>
    <mergeCell ref="K90:Q91"/>
    <mergeCell ref="R90:X91"/>
    <mergeCell ref="Y90:AE91"/>
    <mergeCell ref="AF90:AM91"/>
    <mergeCell ref="D91:E91"/>
    <mergeCell ref="F91:J91"/>
    <mergeCell ref="F92:J92"/>
    <mergeCell ref="K92:Q93"/>
    <mergeCell ref="R92:X93"/>
    <mergeCell ref="Y92:AE93"/>
    <mergeCell ref="AF92:AM93"/>
    <mergeCell ref="D93:E93"/>
    <mergeCell ref="F93:J93"/>
    <mergeCell ref="F94:J94"/>
    <mergeCell ref="K94:Q95"/>
    <mergeCell ref="R94:X95"/>
    <mergeCell ref="Y94:AE95"/>
    <mergeCell ref="AF94:AM95"/>
    <mergeCell ref="D95:E95"/>
    <mergeCell ref="F95:J95"/>
    <mergeCell ref="F96:J96"/>
    <mergeCell ref="K96:Q97"/>
    <mergeCell ref="R96:X97"/>
    <mergeCell ref="Y96:AE97"/>
    <mergeCell ref="AF96:AM97"/>
    <mergeCell ref="D97:E97"/>
    <mergeCell ref="F97:J97"/>
    <mergeCell ref="F98:J98"/>
    <mergeCell ref="K98:Q99"/>
    <mergeCell ref="R98:X99"/>
    <mergeCell ref="Y98:AE99"/>
    <mergeCell ref="AF98:AM99"/>
    <mergeCell ref="D99:E99"/>
    <mergeCell ref="F99:J99"/>
    <mergeCell ref="F100:J100"/>
    <mergeCell ref="K100:Q101"/>
    <mergeCell ref="R100:X101"/>
    <mergeCell ref="Y100:AE101"/>
    <mergeCell ref="AF100:AM101"/>
    <mergeCell ref="D101:E101"/>
    <mergeCell ref="F101:J101"/>
    <mergeCell ref="F102:J102"/>
    <mergeCell ref="K102:Q103"/>
    <mergeCell ref="R102:X103"/>
    <mergeCell ref="Y102:AE103"/>
    <mergeCell ref="AF102:AM103"/>
    <mergeCell ref="D103:E103"/>
    <mergeCell ref="F103:J103"/>
    <mergeCell ref="F104:J104"/>
    <mergeCell ref="K104:Q105"/>
    <mergeCell ref="R104:X105"/>
    <mergeCell ref="Y104:AE105"/>
    <mergeCell ref="AF104:AM105"/>
    <mergeCell ref="D105:E105"/>
    <mergeCell ref="F105:J105"/>
    <mergeCell ref="D106:J107"/>
    <mergeCell ref="K106:Q107"/>
    <mergeCell ref="R106:X107"/>
    <mergeCell ref="Y106:AE107"/>
    <mergeCell ref="AF106:AM107"/>
    <mergeCell ref="D109:AM109"/>
    <mergeCell ref="D110:AM110"/>
    <mergeCell ref="D111:AM111"/>
    <mergeCell ref="J115:AM115"/>
    <mergeCell ref="D116:I117"/>
    <mergeCell ref="J116:AM116"/>
    <mergeCell ref="J117:S117"/>
    <mergeCell ref="T117:AC117"/>
    <mergeCell ref="AD117:AM117"/>
    <mergeCell ref="J118:S118"/>
    <mergeCell ref="T118:AC118"/>
    <mergeCell ref="AD118:AM118"/>
    <mergeCell ref="D119:E119"/>
    <mergeCell ref="J119:S120"/>
    <mergeCell ref="T119:AC120"/>
    <mergeCell ref="AD119:AM120"/>
    <mergeCell ref="D120:E120"/>
    <mergeCell ref="F120:I120"/>
    <mergeCell ref="D121:E121"/>
    <mergeCell ref="J121:S122"/>
    <mergeCell ref="T121:AC122"/>
    <mergeCell ref="AD121:AM122"/>
    <mergeCell ref="D122:E122"/>
    <mergeCell ref="F122:I122"/>
    <mergeCell ref="D123:E123"/>
    <mergeCell ref="J123:S124"/>
    <mergeCell ref="T123:AC124"/>
    <mergeCell ref="AD123:AM124"/>
    <mergeCell ref="D124:E124"/>
    <mergeCell ref="F124:I124"/>
    <mergeCell ref="D125:E125"/>
    <mergeCell ref="J125:S126"/>
    <mergeCell ref="T125:AC126"/>
    <mergeCell ref="AD125:AM126"/>
    <mergeCell ref="D126:E126"/>
    <mergeCell ref="F126:I126"/>
    <mergeCell ref="D127:E127"/>
    <mergeCell ref="J127:S128"/>
    <mergeCell ref="T127:AC128"/>
    <mergeCell ref="AD127:AM128"/>
    <mergeCell ref="D128:E128"/>
    <mergeCell ref="F128:I128"/>
    <mergeCell ref="D129:E129"/>
    <mergeCell ref="J129:S130"/>
    <mergeCell ref="T129:AC130"/>
    <mergeCell ref="AD129:AM130"/>
    <mergeCell ref="D130:E130"/>
    <mergeCell ref="F130:I130"/>
    <mergeCell ref="D131:E131"/>
    <mergeCell ref="F131:I131"/>
    <mergeCell ref="J131:S132"/>
    <mergeCell ref="T131:AC132"/>
    <mergeCell ref="AD131:AM132"/>
    <mergeCell ref="D132:E132"/>
    <mergeCell ref="F132:I132"/>
    <mergeCell ref="D133:E133"/>
    <mergeCell ref="J133:S134"/>
    <mergeCell ref="T133:AC134"/>
    <mergeCell ref="AD133:AM134"/>
    <mergeCell ref="D134:E134"/>
    <mergeCell ref="F134:I134"/>
    <mergeCell ref="D135:E135"/>
    <mergeCell ref="J135:S136"/>
    <mergeCell ref="T135:AC136"/>
    <mergeCell ref="AD135:AM136"/>
    <mergeCell ref="D136:E136"/>
    <mergeCell ref="F136:I136"/>
    <mergeCell ref="D137:E137"/>
    <mergeCell ref="J137:S138"/>
    <mergeCell ref="T137:AC138"/>
    <mergeCell ref="AD137:AM138"/>
    <mergeCell ref="D138:E138"/>
    <mergeCell ref="F138:I138"/>
    <mergeCell ref="D139:E139"/>
    <mergeCell ref="J139:S140"/>
    <mergeCell ref="T139:AC140"/>
    <mergeCell ref="AD139:AM140"/>
    <mergeCell ref="D140:E140"/>
    <mergeCell ref="F140:I140"/>
    <mergeCell ref="D141:E141"/>
    <mergeCell ref="J141:S142"/>
    <mergeCell ref="T141:AC142"/>
    <mergeCell ref="AD141:AM142"/>
    <mergeCell ref="D142:E142"/>
    <mergeCell ref="F142:I142"/>
    <mergeCell ref="D143:E143"/>
    <mergeCell ref="J143:S144"/>
    <mergeCell ref="T143:AC144"/>
    <mergeCell ref="AD143:AM144"/>
    <mergeCell ref="D144:E144"/>
    <mergeCell ref="F144:I144"/>
    <mergeCell ref="D145:E145"/>
    <mergeCell ref="F145:I145"/>
    <mergeCell ref="J145:S146"/>
    <mergeCell ref="T145:AC146"/>
    <mergeCell ref="AD145:AM146"/>
    <mergeCell ref="D146:E146"/>
    <mergeCell ref="F146:I146"/>
    <mergeCell ref="D147:E147"/>
    <mergeCell ref="J147:S148"/>
    <mergeCell ref="T147:AC148"/>
    <mergeCell ref="AD147:AM148"/>
    <mergeCell ref="D148:E148"/>
    <mergeCell ref="F148:I148"/>
    <mergeCell ref="D149:E149"/>
    <mergeCell ref="J149:S150"/>
    <mergeCell ref="T149:AC150"/>
    <mergeCell ref="AD149:AM150"/>
    <mergeCell ref="D150:E150"/>
    <mergeCell ref="F150:I150"/>
    <mergeCell ref="D151:E151"/>
    <mergeCell ref="J151:S152"/>
    <mergeCell ref="T151:AC152"/>
    <mergeCell ref="AD151:AM152"/>
    <mergeCell ref="D152:E152"/>
    <mergeCell ref="F152:I152"/>
    <mergeCell ref="D153:E153"/>
    <mergeCell ref="J153:S154"/>
    <mergeCell ref="T153:AC154"/>
    <mergeCell ref="AD153:AM154"/>
    <mergeCell ref="D154:E154"/>
    <mergeCell ref="F154:I154"/>
    <mergeCell ref="D155:E155"/>
    <mergeCell ref="J155:S156"/>
    <mergeCell ref="T155:AC156"/>
    <mergeCell ref="AD155:AM156"/>
    <mergeCell ref="D156:E156"/>
    <mergeCell ref="F156:I156"/>
    <mergeCell ref="D157:E157"/>
    <mergeCell ref="J157:S158"/>
    <mergeCell ref="T157:AC158"/>
    <mergeCell ref="AD157:AM158"/>
    <mergeCell ref="D158:E158"/>
    <mergeCell ref="F158:I158"/>
    <mergeCell ref="D159:E159"/>
    <mergeCell ref="F159:I159"/>
    <mergeCell ref="J159:S160"/>
    <mergeCell ref="T159:AC160"/>
    <mergeCell ref="AD159:AM160"/>
    <mergeCell ref="D160:E160"/>
    <mergeCell ref="F160:I160"/>
    <mergeCell ref="D161:I162"/>
    <mergeCell ref="J161:S162"/>
    <mergeCell ref="T161:AC162"/>
    <mergeCell ref="AD161:AM162"/>
    <mergeCell ref="D164:AM164"/>
    <mergeCell ref="D165:AM165"/>
    <mergeCell ref="J168:S168"/>
    <mergeCell ref="T168:AC168"/>
    <mergeCell ref="AD168:AM168"/>
    <mergeCell ref="D169:I169"/>
    <mergeCell ref="J169:S169"/>
    <mergeCell ref="T169:AC169"/>
    <mergeCell ref="AD169:AM169"/>
    <mergeCell ref="D170:I170"/>
    <mergeCell ref="J170:S171"/>
    <mergeCell ref="T170:AC171"/>
    <mergeCell ref="AD170:AM171"/>
    <mergeCell ref="D171:I171"/>
    <mergeCell ref="D181:I181"/>
    <mergeCell ref="D172:I172"/>
    <mergeCell ref="J172:S173"/>
    <mergeCell ref="T172:AC173"/>
    <mergeCell ref="AD172:AM173"/>
    <mergeCell ref="D173:I173"/>
    <mergeCell ref="D174:I174"/>
    <mergeCell ref="J174:S175"/>
    <mergeCell ref="T174:AC175"/>
    <mergeCell ref="AD174:AM175"/>
    <mergeCell ref="D175:I175"/>
    <mergeCell ref="D188:AM188"/>
    <mergeCell ref="D182:I183"/>
    <mergeCell ref="J182:S183"/>
    <mergeCell ref="T182:AC183"/>
    <mergeCell ref="AD182:AM183"/>
    <mergeCell ref="D185:AM185"/>
    <mergeCell ref="D186:AM186"/>
    <mergeCell ref="AN119:AQ119"/>
    <mergeCell ref="AR119:AT119"/>
    <mergeCell ref="D187:AM187"/>
    <mergeCell ref="D178:I178"/>
    <mergeCell ref="J178:S179"/>
    <mergeCell ref="T178:AC179"/>
    <mergeCell ref="AD178:AM179"/>
    <mergeCell ref="D176:I176"/>
    <mergeCell ref="J176:S177"/>
    <mergeCell ref="T176:AC177"/>
    <mergeCell ref="AD176:AM177"/>
    <mergeCell ref="D177:I177"/>
    <mergeCell ref="D179:I179"/>
    <mergeCell ref="D180:I180"/>
    <mergeCell ref="J180:S181"/>
    <mergeCell ref="T180:AC181"/>
    <mergeCell ref="AD180:AM181"/>
  </mergeCells>
  <phoneticPr fontId="8"/>
  <pageMargins left="0.59055118110236227" right="0.59055118110236227" top="0.59055118110236227" bottom="0.39370078740157483" header="0.31496062992125984" footer="0.31496062992125984"/>
  <pageSetup paperSize="9" scale="99" firstPageNumber="17" orientation="portrait" useFirstPageNumber="1" r:id="rId1"/>
  <rowBreaks count="4" manualBreakCount="4">
    <brk id="49" max="38" man="1"/>
    <brk id="81" max="38" man="1"/>
    <brk id="113" max="38" man="1"/>
    <brk id="166" max="3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表紙</vt:lpstr>
      <vt:lpstr>様式２(1)</vt:lpstr>
      <vt:lpstr>様式２ (2)</vt:lpstr>
      <vt:lpstr>様式２ (3)</vt:lpstr>
      <vt:lpstr>表紙!Print_Area</vt:lpstr>
      <vt:lpstr>'様式２ (2)'!Print_Area</vt:lpstr>
      <vt:lpstr>'様式２ (3)'!Print_Area</vt:lpstr>
      <vt:lpstr>'様式２(1)'!Print_Area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山梨県</cp:lastModifiedBy>
  <cp:lastPrinted>2025-07-10T05:00:30Z</cp:lastPrinted>
  <dcterms:created xsi:type="dcterms:W3CDTF">2010-11-09T02:50:20Z</dcterms:created>
  <dcterms:modified xsi:type="dcterms:W3CDTF">2026-03-27T08:31:38Z</dcterms:modified>
</cp:coreProperties>
</file>