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保険料収納状況" sheetId="1" r:id="rId1"/>
    <sheet name="保険給付支払状況" sheetId="2" r:id="rId2"/>
  </sheets>
  <definedNames>
    <definedName name="_xlnm.Print_Area" localSheetId="1">'保険給付支払状況'!$A$1:$AF$51</definedName>
    <definedName name="_xlnm.Print_Area" localSheetId="0">'保険料収納状況'!$A$1:$AN$51</definedName>
    <definedName name="_xlnm.Print_Titles" localSheetId="1">'保険給付支払状況'!$A:$B</definedName>
    <definedName name="_xlnm.Print_Titles" localSheetId="0">'保険料収納状況'!$A:$B</definedName>
  </definedNames>
  <calcPr fullCalcOnLoad="1"/>
</workbook>
</file>

<file path=xl/sharedStrings.xml><?xml version="1.0" encoding="utf-8"?>
<sst xmlns="http://schemas.openxmlformats.org/spreadsheetml/2006/main" count="175" uniqueCount="70">
  <si>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</si>
  <si>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</si>
  <si>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</si>
  <si>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</si>
  <si>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</si>
  <si>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</si>
  <si>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</si>
  <si>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</si>
  <si>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</si>
  <si>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</si>
  <si>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</si>
  <si>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</si>
  <si>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</si>
  <si>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芦川村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</si>
  <si>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</si>
  <si>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</si>
  <si>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</si>
  <si>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</si>
  <si>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</si>
  <si>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</si>
  <si>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</si>
  <si>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</si>
  <si>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</si>
  <si>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</si>
  <si>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</si>
  <si>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</si>
  <si>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</si>
  <si>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</si>
  <si>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</si>
  <si>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現年度分</t>
  </si>
  <si>
    <t>滞納繰越分</t>
  </si>
  <si>
    <t>合計</t>
  </si>
  <si>
    <t>介護サービス等諸費</t>
  </si>
  <si>
    <t>支援サービス等諸費</t>
  </si>
  <si>
    <t>高額介護サービス等費</t>
  </si>
  <si>
    <t>特定入所者介護サービス等費</t>
  </si>
  <si>
    <t>その他の保険給付費</t>
  </si>
  <si>
    <t>計</t>
  </si>
  <si>
    <t>特別徴収</t>
  </si>
  <si>
    <t>普通徴収</t>
  </si>
  <si>
    <t>不納欠損額</t>
  </si>
  <si>
    <t>未収額</t>
  </si>
  <si>
    <t>未払額</t>
  </si>
  <si>
    <t>甲府圏域</t>
  </si>
  <si>
    <t>峡西圏域</t>
  </si>
  <si>
    <t>峡中区域</t>
  </si>
  <si>
    <t>東山梨圏域</t>
  </si>
  <si>
    <t>東八代圏域</t>
  </si>
  <si>
    <t>峡東区域</t>
  </si>
  <si>
    <t>峡南圏域</t>
  </si>
  <si>
    <t>峡南区域</t>
  </si>
  <si>
    <t>峡北圏域</t>
  </si>
  <si>
    <t>峡北区域</t>
  </si>
  <si>
    <t>富士北麓圏域</t>
  </si>
  <si>
    <t>東部圏域</t>
  </si>
  <si>
    <t>富士北麓・東部区域</t>
  </si>
  <si>
    <t>県合計</t>
  </si>
  <si>
    <t>調定額
累計</t>
  </si>
  <si>
    <t>収納額
累計</t>
  </si>
  <si>
    <t>減免額
（別掲）</t>
  </si>
  <si>
    <t>３．保険料収納状況</t>
  </si>
  <si>
    <t>３．保険料収納状況</t>
  </si>
  <si>
    <t>４．保険料給付支払状況</t>
  </si>
  <si>
    <t>還付未済額
（別掲）</t>
  </si>
  <si>
    <t xml:space="preserve">
　様式３①</t>
  </si>
  <si>
    <t>支払義務額累計</t>
  </si>
  <si>
    <t>支払済額
累計</t>
  </si>
  <si>
    <t>徴収金等
累計</t>
  </si>
  <si>
    <t>戻入未済額累計</t>
  </si>
  <si>
    <t>支払義務額
累計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</si>
</sst>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8"/>
      <name val="ＭＳ Ｐゴシック"/>
      <family val="3"/>
    </font>
    <font>
      <sz val="8"/>
      <name val="ＭＳ Ｐゴシック"/>
      <family val="3"/>
    </font>
    <font>
      <b/>
      <u val="single"/>
      <sz val="7"/>
      <name val="ＭＳ Ｐゴシック"/>
      <family val="3"/>
    </font>
    <font>
      <sz val="7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5" fillId="0" borderId="1" xfId="16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5" fillId="0" borderId="2" xfId="16" applyFont="1" applyFill="1" applyBorder="1" applyAlignment="1">
      <alignment vertical="center"/>
    </xf>
    <xf numFmtId="38" fontId="5" fillId="0" borderId="3" xfId="16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left" vertical="top" wrapText="1"/>
    </xf>
    <xf numFmtId="176" fontId="3" fillId="0" borderId="9" xfId="0" applyNumberFormat="1" applyFont="1" applyBorder="1" applyAlignment="1">
      <alignment horizontal="left" vertical="top"/>
    </xf>
    <xf numFmtId="176" fontId="3" fillId="0" borderId="4" xfId="0" applyNumberFormat="1" applyFont="1" applyBorder="1" applyAlignment="1">
      <alignment horizontal="left" vertical="top"/>
    </xf>
    <xf numFmtId="176" fontId="3" fillId="0" borderId="10" xfId="0" applyNumberFormat="1" applyFont="1" applyBorder="1" applyAlignment="1">
      <alignment horizontal="left" vertical="top"/>
    </xf>
    <xf numFmtId="176" fontId="3" fillId="0" borderId="11" xfId="0" applyNumberFormat="1" applyFont="1" applyBorder="1" applyAlignment="1">
      <alignment horizontal="left" vertical="top"/>
    </xf>
    <xf numFmtId="176" fontId="3" fillId="0" borderId="12" xfId="0" applyNumberFormat="1" applyFont="1" applyBorder="1" applyAlignment="1">
      <alignment horizontal="left" vertical="top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38" fontId="6" fillId="0" borderId="15" xfId="16" applyFont="1" applyFill="1" applyBorder="1" applyAlignment="1">
      <alignment horizontal="left" vertical="center"/>
    </xf>
    <xf numFmtId="38" fontId="6" fillId="0" borderId="16" xfId="16" applyFont="1" applyFill="1" applyBorder="1" applyAlignment="1">
      <alignment horizontal="left" vertical="center"/>
    </xf>
    <xf numFmtId="38" fontId="7" fillId="0" borderId="17" xfId="16" applyFont="1" applyFill="1" applyBorder="1" applyAlignment="1">
      <alignment horizontal="left" vertical="center"/>
    </xf>
    <xf numFmtId="38" fontId="7" fillId="0" borderId="18" xfId="16" applyFont="1" applyFill="1" applyBorder="1" applyAlignment="1">
      <alignment horizontal="left" vertical="center"/>
    </xf>
    <xf numFmtId="38" fontId="7" fillId="0" borderId="19" xfId="16" applyFont="1" applyFill="1" applyBorder="1" applyAlignment="1">
      <alignment horizontal="left" vertical="center"/>
    </xf>
    <xf numFmtId="38" fontId="7" fillId="0" borderId="20" xfId="16" applyFont="1" applyFill="1" applyBorder="1" applyAlignment="1">
      <alignment horizontal="left" vertical="center"/>
    </xf>
    <xf numFmtId="38" fontId="7" fillId="0" borderId="19" xfId="16" applyFont="1" applyFill="1" applyBorder="1" applyAlignment="1">
      <alignment horizontal="left" vertical="center" shrinkToFit="1"/>
    </xf>
    <xf numFmtId="38" fontId="7" fillId="0" borderId="20" xfId="16" applyFont="1" applyFill="1" applyBorder="1" applyAlignment="1">
      <alignment horizontal="left" vertical="center" shrinkToFit="1"/>
    </xf>
    <xf numFmtId="38" fontId="8" fillId="0" borderId="17" xfId="16" applyFont="1" applyFill="1" applyBorder="1" applyAlignment="1">
      <alignment horizontal="left" vertical="center"/>
    </xf>
    <xf numFmtId="38" fontId="8" fillId="0" borderId="18" xfId="16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3.375" style="4" customWidth="1"/>
    <col min="2" max="2" width="10.00390625" style="4" customWidth="1"/>
    <col min="3" max="24" width="9.75390625" style="4" customWidth="1"/>
    <col min="25" max="40" width="11.00390625" style="4" customWidth="1"/>
    <col min="41" max="16384" width="3.375" style="4" customWidth="1"/>
  </cols>
  <sheetData>
    <row r="1" s="8" customFormat="1" ht="12.75" customHeight="1">
      <c r="A1" s="1"/>
    </row>
    <row r="2" s="8" customFormat="1" ht="15.75" customHeight="1">
      <c r="A2" s="1"/>
    </row>
    <row r="3" s="8" customFormat="1" ht="12.75" customHeight="1"/>
    <row r="4" spans="1:41" s="10" customFormat="1" ht="15.75" customHeight="1">
      <c r="A4" s="14" t="s">
        <v>64</v>
      </c>
      <c r="B4" s="15"/>
      <c r="C4" s="11" t="s">
        <v>60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61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/>
      <c r="AO4" s="9"/>
    </row>
    <row r="5" spans="1:41" s="10" customFormat="1" ht="15.75" customHeight="1">
      <c r="A5" s="16"/>
      <c r="B5" s="17"/>
      <c r="C5" s="11" t="s">
        <v>29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1" t="s">
        <v>30</v>
      </c>
      <c r="T5" s="12"/>
      <c r="U5" s="12"/>
      <c r="V5" s="12"/>
      <c r="W5" s="12"/>
      <c r="X5" s="13"/>
      <c r="Y5" s="11" t="s">
        <v>31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  <c r="AO5" s="9"/>
    </row>
    <row r="6" spans="1:41" s="10" customFormat="1" ht="15.75" customHeight="1">
      <c r="A6" s="16"/>
      <c r="B6" s="17"/>
      <c r="C6" s="11" t="s">
        <v>38</v>
      </c>
      <c r="D6" s="12"/>
      <c r="E6" s="12"/>
      <c r="F6" s="13"/>
      <c r="G6" s="11" t="s">
        <v>39</v>
      </c>
      <c r="H6" s="12"/>
      <c r="I6" s="12"/>
      <c r="J6" s="12"/>
      <c r="K6" s="12"/>
      <c r="L6" s="13"/>
      <c r="M6" s="11" t="s">
        <v>37</v>
      </c>
      <c r="N6" s="12"/>
      <c r="O6" s="12"/>
      <c r="P6" s="12"/>
      <c r="Q6" s="12"/>
      <c r="R6" s="13"/>
      <c r="S6" s="11" t="s">
        <v>39</v>
      </c>
      <c r="T6" s="12"/>
      <c r="U6" s="12"/>
      <c r="V6" s="12"/>
      <c r="W6" s="12"/>
      <c r="X6" s="13"/>
      <c r="Y6" s="11" t="s">
        <v>38</v>
      </c>
      <c r="Z6" s="12"/>
      <c r="AA6" s="12"/>
      <c r="AB6" s="13"/>
      <c r="AC6" s="11" t="s">
        <v>39</v>
      </c>
      <c r="AD6" s="12"/>
      <c r="AE6" s="12"/>
      <c r="AF6" s="12"/>
      <c r="AG6" s="12"/>
      <c r="AH6" s="13"/>
      <c r="AI6" s="11" t="s">
        <v>37</v>
      </c>
      <c r="AJ6" s="12"/>
      <c r="AK6" s="12"/>
      <c r="AL6" s="12"/>
      <c r="AM6" s="12"/>
      <c r="AN6" s="13"/>
      <c r="AO6" s="9"/>
    </row>
    <row r="7" spans="1:41" s="10" customFormat="1" ht="22.5" customHeight="1">
      <c r="A7" s="16"/>
      <c r="B7" s="17"/>
      <c r="C7" s="20" t="s">
        <v>57</v>
      </c>
      <c r="D7" s="20" t="s">
        <v>58</v>
      </c>
      <c r="E7" s="20" t="s">
        <v>63</v>
      </c>
      <c r="F7" s="20" t="s">
        <v>59</v>
      </c>
      <c r="G7" s="20" t="s">
        <v>57</v>
      </c>
      <c r="H7" s="20" t="s">
        <v>58</v>
      </c>
      <c r="I7" s="20" t="s">
        <v>63</v>
      </c>
      <c r="J7" s="20" t="s">
        <v>40</v>
      </c>
      <c r="K7" s="20" t="s">
        <v>41</v>
      </c>
      <c r="L7" s="20" t="s">
        <v>59</v>
      </c>
      <c r="M7" s="20" t="s">
        <v>57</v>
      </c>
      <c r="N7" s="20" t="s">
        <v>58</v>
      </c>
      <c r="O7" s="20" t="s">
        <v>63</v>
      </c>
      <c r="P7" s="20" t="s">
        <v>40</v>
      </c>
      <c r="Q7" s="20" t="s">
        <v>41</v>
      </c>
      <c r="R7" s="20" t="s">
        <v>59</v>
      </c>
      <c r="S7" s="20" t="s">
        <v>57</v>
      </c>
      <c r="T7" s="20" t="s">
        <v>58</v>
      </c>
      <c r="U7" s="20" t="s">
        <v>63</v>
      </c>
      <c r="V7" s="20" t="s">
        <v>40</v>
      </c>
      <c r="W7" s="20" t="s">
        <v>41</v>
      </c>
      <c r="X7" s="20" t="s">
        <v>59</v>
      </c>
      <c r="Y7" s="20" t="s">
        <v>57</v>
      </c>
      <c r="Z7" s="20" t="s">
        <v>58</v>
      </c>
      <c r="AA7" s="20" t="s">
        <v>63</v>
      </c>
      <c r="AB7" s="20" t="s">
        <v>59</v>
      </c>
      <c r="AC7" s="20" t="s">
        <v>57</v>
      </c>
      <c r="AD7" s="20" t="s">
        <v>58</v>
      </c>
      <c r="AE7" s="20" t="s">
        <v>63</v>
      </c>
      <c r="AF7" s="20" t="s">
        <v>40</v>
      </c>
      <c r="AG7" s="20" t="s">
        <v>41</v>
      </c>
      <c r="AH7" s="20" t="s">
        <v>59</v>
      </c>
      <c r="AI7" s="20" t="s">
        <v>57</v>
      </c>
      <c r="AJ7" s="20" t="s">
        <v>58</v>
      </c>
      <c r="AK7" s="20" t="s">
        <v>63</v>
      </c>
      <c r="AL7" s="20" t="s">
        <v>40</v>
      </c>
      <c r="AM7" s="20" t="s">
        <v>41</v>
      </c>
      <c r="AN7" s="20" t="s">
        <v>59</v>
      </c>
      <c r="AO7" s="9"/>
    </row>
    <row r="8" spans="1:41" s="10" customFormat="1" ht="20.25" customHeight="1" thickBot="1">
      <c r="A8" s="18"/>
      <c r="B8" s="1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9"/>
    </row>
    <row r="9" spans="1:40" ht="18" customHeight="1" thickTop="1">
      <c r="A9" s="2">
        <v>1</v>
      </c>
      <c r="B9" s="2" t="s">
        <v>0</v>
      </c>
      <c r="C9" s="3">
        <v>1322375780</v>
      </c>
      <c r="D9" s="3">
        <v>1322375780</v>
      </c>
      <c r="E9" s="3">
        <v>2535614</v>
      </c>
      <c r="F9" s="3">
        <v>2024260</v>
      </c>
      <c r="G9" s="3">
        <v>259143941</v>
      </c>
      <c r="H9" s="3">
        <v>227681930</v>
      </c>
      <c r="I9" s="3">
        <v>287918</v>
      </c>
      <c r="J9" s="3">
        <v>0</v>
      </c>
      <c r="K9" s="3">
        <v>31462011</v>
      </c>
      <c r="L9" s="3">
        <v>554382</v>
      </c>
      <c r="M9" s="3">
        <v>1581519721</v>
      </c>
      <c r="N9" s="3">
        <v>1550057710</v>
      </c>
      <c r="O9" s="3">
        <v>2823532</v>
      </c>
      <c r="P9" s="3">
        <v>0</v>
      </c>
      <c r="Q9" s="3">
        <v>31462011</v>
      </c>
      <c r="R9" s="3">
        <v>2578642</v>
      </c>
      <c r="S9" s="3">
        <v>54318745</v>
      </c>
      <c r="T9" s="3">
        <v>10375407</v>
      </c>
      <c r="U9" s="3">
        <v>4600</v>
      </c>
      <c r="V9" s="3">
        <v>18154625</v>
      </c>
      <c r="W9" s="3">
        <v>25788713</v>
      </c>
      <c r="X9" s="3">
        <v>2422277</v>
      </c>
      <c r="Y9" s="3">
        <v>1322375780</v>
      </c>
      <c r="Z9" s="3">
        <v>1322375780</v>
      </c>
      <c r="AA9" s="3">
        <v>2535614</v>
      </c>
      <c r="AB9" s="3">
        <v>2024260</v>
      </c>
      <c r="AC9" s="3">
        <v>313462686</v>
      </c>
      <c r="AD9" s="3">
        <v>238057337</v>
      </c>
      <c r="AE9" s="3">
        <v>292518</v>
      </c>
      <c r="AF9" s="3">
        <v>18154625</v>
      </c>
      <c r="AG9" s="3">
        <v>57250724</v>
      </c>
      <c r="AH9" s="3">
        <v>2976659</v>
      </c>
      <c r="AI9" s="3">
        <v>1635838466</v>
      </c>
      <c r="AJ9" s="3">
        <v>1560433117</v>
      </c>
      <c r="AK9" s="3">
        <v>2828132</v>
      </c>
      <c r="AL9" s="3">
        <v>18154625</v>
      </c>
      <c r="AM9" s="3">
        <v>57250724</v>
      </c>
      <c r="AN9" s="3">
        <v>5000919</v>
      </c>
    </row>
    <row r="10" spans="1:40" ht="18" customHeight="1">
      <c r="A10" s="5">
        <v>2</v>
      </c>
      <c r="B10" s="5" t="s">
        <v>8</v>
      </c>
      <c r="C10" s="6">
        <v>273634000</v>
      </c>
      <c r="D10" s="6">
        <v>273634000</v>
      </c>
      <c r="E10" s="6">
        <v>0</v>
      </c>
      <c r="F10" s="6">
        <v>0</v>
      </c>
      <c r="G10" s="6">
        <v>64462600</v>
      </c>
      <c r="H10" s="6">
        <v>56174900</v>
      </c>
      <c r="I10" s="6">
        <v>427000</v>
      </c>
      <c r="J10" s="6">
        <v>0</v>
      </c>
      <c r="K10" s="6">
        <v>8287700</v>
      </c>
      <c r="L10" s="6">
        <v>0</v>
      </c>
      <c r="M10" s="6">
        <v>338096600</v>
      </c>
      <c r="N10" s="6">
        <v>329808900</v>
      </c>
      <c r="O10" s="6">
        <v>427000</v>
      </c>
      <c r="P10" s="6">
        <v>0</v>
      </c>
      <c r="Q10" s="6">
        <v>8287700</v>
      </c>
      <c r="R10" s="6">
        <v>0</v>
      </c>
      <c r="S10" s="6">
        <v>15767350</v>
      </c>
      <c r="T10" s="6">
        <v>664450</v>
      </c>
      <c r="U10" s="6">
        <v>29200</v>
      </c>
      <c r="V10" s="6">
        <v>0</v>
      </c>
      <c r="W10" s="6">
        <v>15102900</v>
      </c>
      <c r="X10" s="6">
        <v>0</v>
      </c>
      <c r="Y10" s="6">
        <v>273634000</v>
      </c>
      <c r="Z10" s="6">
        <v>273634000</v>
      </c>
      <c r="AA10" s="6">
        <v>0</v>
      </c>
      <c r="AB10" s="6">
        <v>0</v>
      </c>
      <c r="AC10" s="6">
        <v>80229950</v>
      </c>
      <c r="AD10" s="6">
        <v>56839350</v>
      </c>
      <c r="AE10" s="6">
        <v>456200</v>
      </c>
      <c r="AF10" s="6">
        <v>0</v>
      </c>
      <c r="AG10" s="6">
        <v>23390600</v>
      </c>
      <c r="AH10" s="6">
        <v>0</v>
      </c>
      <c r="AI10" s="6">
        <v>353863950</v>
      </c>
      <c r="AJ10" s="6">
        <v>330473350</v>
      </c>
      <c r="AK10" s="6">
        <v>456200</v>
      </c>
      <c r="AL10" s="6">
        <v>0</v>
      </c>
      <c r="AM10" s="6">
        <v>23390600</v>
      </c>
      <c r="AN10" s="6">
        <v>0</v>
      </c>
    </row>
    <row r="11" spans="1:40" ht="18" customHeight="1">
      <c r="A11" s="5">
        <v>3</v>
      </c>
      <c r="B11" s="5" t="s">
        <v>12</v>
      </c>
      <c r="C11" s="6">
        <v>153546420</v>
      </c>
      <c r="D11" s="6">
        <v>153546420</v>
      </c>
      <c r="E11" s="6">
        <v>127920</v>
      </c>
      <c r="F11" s="6">
        <v>0</v>
      </c>
      <c r="G11" s="6">
        <v>29057780</v>
      </c>
      <c r="H11" s="6">
        <v>25390630</v>
      </c>
      <c r="I11" s="6">
        <v>7600</v>
      </c>
      <c r="J11" s="6">
        <v>0</v>
      </c>
      <c r="K11" s="6">
        <v>3667150</v>
      </c>
      <c r="L11" s="6">
        <v>0</v>
      </c>
      <c r="M11" s="6">
        <v>182604200</v>
      </c>
      <c r="N11" s="6">
        <v>178937050</v>
      </c>
      <c r="O11" s="6">
        <v>135520</v>
      </c>
      <c r="P11" s="6">
        <v>0</v>
      </c>
      <c r="Q11" s="6">
        <v>3667150</v>
      </c>
      <c r="R11" s="6">
        <v>0</v>
      </c>
      <c r="S11" s="6">
        <v>5378700</v>
      </c>
      <c r="T11" s="6">
        <v>486460</v>
      </c>
      <c r="U11" s="6">
        <v>0</v>
      </c>
      <c r="V11" s="6">
        <v>2305300</v>
      </c>
      <c r="W11" s="6">
        <v>2586940</v>
      </c>
      <c r="X11" s="6">
        <v>0</v>
      </c>
      <c r="Y11" s="6">
        <v>153546420</v>
      </c>
      <c r="Z11" s="6">
        <v>153546420</v>
      </c>
      <c r="AA11" s="6">
        <v>127920</v>
      </c>
      <c r="AB11" s="6">
        <v>0</v>
      </c>
      <c r="AC11" s="6">
        <v>34436480</v>
      </c>
      <c r="AD11" s="6">
        <v>25877090</v>
      </c>
      <c r="AE11" s="6">
        <v>7600</v>
      </c>
      <c r="AF11" s="6">
        <v>2305300</v>
      </c>
      <c r="AG11" s="6">
        <v>6254090</v>
      </c>
      <c r="AH11" s="6">
        <v>0</v>
      </c>
      <c r="AI11" s="6">
        <v>187982900</v>
      </c>
      <c r="AJ11" s="6">
        <v>179423510</v>
      </c>
      <c r="AK11" s="6">
        <v>135520</v>
      </c>
      <c r="AL11" s="6">
        <v>2305300</v>
      </c>
      <c r="AM11" s="6">
        <v>6254090</v>
      </c>
      <c r="AN11" s="6">
        <v>0</v>
      </c>
    </row>
    <row r="12" spans="1:40" ht="18" customHeight="1">
      <c r="A12" s="5">
        <v>4</v>
      </c>
      <c r="B12" s="5" t="s">
        <v>20</v>
      </c>
      <c r="C12" s="6">
        <v>64128900</v>
      </c>
      <c r="D12" s="6">
        <v>64128900</v>
      </c>
      <c r="E12" s="6">
        <v>0</v>
      </c>
      <c r="F12" s="6">
        <v>0</v>
      </c>
      <c r="G12" s="6">
        <v>16013500</v>
      </c>
      <c r="H12" s="6">
        <v>14848600</v>
      </c>
      <c r="I12" s="6">
        <v>0</v>
      </c>
      <c r="J12" s="6">
        <v>0</v>
      </c>
      <c r="K12" s="6">
        <v>1164900</v>
      </c>
      <c r="L12" s="6">
        <v>3100</v>
      </c>
      <c r="M12" s="6">
        <v>80142400</v>
      </c>
      <c r="N12" s="6">
        <v>78977500</v>
      </c>
      <c r="O12" s="6">
        <v>0</v>
      </c>
      <c r="P12" s="6">
        <v>0</v>
      </c>
      <c r="Q12" s="6">
        <v>1164900</v>
      </c>
      <c r="R12" s="6">
        <v>3100</v>
      </c>
      <c r="S12" s="6">
        <v>1639400</v>
      </c>
      <c r="T12" s="6">
        <v>318200</v>
      </c>
      <c r="U12" s="6">
        <v>0</v>
      </c>
      <c r="V12" s="6">
        <v>226300</v>
      </c>
      <c r="W12" s="6">
        <v>1094900</v>
      </c>
      <c r="X12" s="6">
        <v>0</v>
      </c>
      <c r="Y12" s="6">
        <v>64128900</v>
      </c>
      <c r="Z12" s="6">
        <v>64128900</v>
      </c>
      <c r="AA12" s="6">
        <v>0</v>
      </c>
      <c r="AB12" s="6">
        <v>0</v>
      </c>
      <c r="AC12" s="6">
        <v>17652900</v>
      </c>
      <c r="AD12" s="6">
        <v>15166800</v>
      </c>
      <c r="AE12" s="6">
        <v>0</v>
      </c>
      <c r="AF12" s="6">
        <v>226300</v>
      </c>
      <c r="AG12" s="6">
        <v>2259800</v>
      </c>
      <c r="AH12" s="6">
        <v>3100</v>
      </c>
      <c r="AI12" s="6">
        <v>81781800</v>
      </c>
      <c r="AJ12" s="6">
        <v>79295700</v>
      </c>
      <c r="AK12" s="6">
        <v>0</v>
      </c>
      <c r="AL12" s="6">
        <v>226300</v>
      </c>
      <c r="AM12" s="6">
        <v>2259800</v>
      </c>
      <c r="AN12" s="6">
        <v>3100</v>
      </c>
    </row>
    <row r="13" spans="1:40" ht="18" customHeight="1" thickBot="1">
      <c r="A13" s="22" t="s">
        <v>43</v>
      </c>
      <c r="B13" s="23"/>
      <c r="C13" s="7">
        <f>SUM(C9:C12)</f>
        <v>1813685100</v>
      </c>
      <c r="D13" s="7">
        <f aca="true" t="shared" si="0" ref="D13:AN13">SUM(D9:D12)</f>
        <v>1813685100</v>
      </c>
      <c r="E13" s="7">
        <f t="shared" si="0"/>
        <v>2663534</v>
      </c>
      <c r="F13" s="7">
        <f t="shared" si="0"/>
        <v>2024260</v>
      </c>
      <c r="G13" s="7">
        <f t="shared" si="0"/>
        <v>368677821</v>
      </c>
      <c r="H13" s="7">
        <f t="shared" si="0"/>
        <v>324096060</v>
      </c>
      <c r="I13" s="7">
        <f t="shared" si="0"/>
        <v>722518</v>
      </c>
      <c r="J13" s="7">
        <f t="shared" si="0"/>
        <v>0</v>
      </c>
      <c r="K13" s="7">
        <f t="shared" si="0"/>
        <v>44581761</v>
      </c>
      <c r="L13" s="7">
        <f t="shared" si="0"/>
        <v>557482</v>
      </c>
      <c r="M13" s="7">
        <f t="shared" si="0"/>
        <v>2182362921</v>
      </c>
      <c r="N13" s="7">
        <f t="shared" si="0"/>
        <v>2137781160</v>
      </c>
      <c r="O13" s="7">
        <f t="shared" si="0"/>
        <v>3386052</v>
      </c>
      <c r="P13" s="7">
        <f t="shared" si="0"/>
        <v>0</v>
      </c>
      <c r="Q13" s="7">
        <f t="shared" si="0"/>
        <v>44581761</v>
      </c>
      <c r="R13" s="7">
        <f t="shared" si="0"/>
        <v>2581742</v>
      </c>
      <c r="S13" s="7">
        <f t="shared" si="0"/>
        <v>77104195</v>
      </c>
      <c r="T13" s="7">
        <f t="shared" si="0"/>
        <v>11844517</v>
      </c>
      <c r="U13" s="7">
        <f t="shared" si="0"/>
        <v>33800</v>
      </c>
      <c r="V13" s="7">
        <f t="shared" si="0"/>
        <v>20686225</v>
      </c>
      <c r="W13" s="7">
        <f t="shared" si="0"/>
        <v>44573453</v>
      </c>
      <c r="X13" s="7">
        <f t="shared" si="0"/>
        <v>2422277</v>
      </c>
      <c r="Y13" s="7">
        <f t="shared" si="0"/>
        <v>1813685100</v>
      </c>
      <c r="Z13" s="7">
        <f t="shared" si="0"/>
        <v>1813685100</v>
      </c>
      <c r="AA13" s="7">
        <f t="shared" si="0"/>
        <v>2663534</v>
      </c>
      <c r="AB13" s="7">
        <f t="shared" si="0"/>
        <v>2024260</v>
      </c>
      <c r="AC13" s="7">
        <f t="shared" si="0"/>
        <v>445782016</v>
      </c>
      <c r="AD13" s="7">
        <f t="shared" si="0"/>
        <v>335940577</v>
      </c>
      <c r="AE13" s="7">
        <f t="shared" si="0"/>
        <v>756318</v>
      </c>
      <c r="AF13" s="7">
        <f t="shared" si="0"/>
        <v>20686225</v>
      </c>
      <c r="AG13" s="7">
        <f t="shared" si="0"/>
        <v>89155214</v>
      </c>
      <c r="AH13" s="7">
        <f t="shared" si="0"/>
        <v>2979759</v>
      </c>
      <c r="AI13" s="7">
        <f t="shared" si="0"/>
        <v>2259467116</v>
      </c>
      <c r="AJ13" s="7">
        <f t="shared" si="0"/>
        <v>2149625677</v>
      </c>
      <c r="AK13" s="7">
        <f t="shared" si="0"/>
        <v>3419852</v>
      </c>
      <c r="AL13" s="7">
        <f t="shared" si="0"/>
        <v>20686225</v>
      </c>
      <c r="AM13" s="7">
        <f t="shared" si="0"/>
        <v>89155214</v>
      </c>
      <c r="AN13" s="7">
        <f t="shared" si="0"/>
        <v>5004019</v>
      </c>
    </row>
    <row r="14" spans="1:40" ht="18" customHeight="1">
      <c r="A14" s="2">
        <v>5</v>
      </c>
      <c r="B14" s="2" t="s">
        <v>6</v>
      </c>
      <c r="C14" s="3">
        <v>423797350</v>
      </c>
      <c r="D14" s="3">
        <v>423797350</v>
      </c>
      <c r="E14" s="3">
        <v>186740</v>
      </c>
      <c r="F14" s="3">
        <v>0</v>
      </c>
      <c r="G14" s="3">
        <v>52381400</v>
      </c>
      <c r="H14" s="3">
        <v>44968420</v>
      </c>
      <c r="I14" s="3">
        <v>57880</v>
      </c>
      <c r="J14" s="3">
        <v>0</v>
      </c>
      <c r="K14" s="3">
        <v>7412980</v>
      </c>
      <c r="L14" s="3">
        <v>0</v>
      </c>
      <c r="M14" s="3">
        <v>476178750</v>
      </c>
      <c r="N14" s="3">
        <v>468765770</v>
      </c>
      <c r="O14" s="3">
        <v>244620</v>
      </c>
      <c r="P14" s="3">
        <v>0</v>
      </c>
      <c r="Q14" s="3">
        <v>7412980</v>
      </c>
      <c r="R14" s="3">
        <v>0</v>
      </c>
      <c r="S14" s="3">
        <v>15621845</v>
      </c>
      <c r="T14" s="3">
        <v>1755220</v>
      </c>
      <c r="U14" s="3">
        <v>0</v>
      </c>
      <c r="V14" s="3">
        <v>0</v>
      </c>
      <c r="W14" s="3">
        <v>13866625</v>
      </c>
      <c r="X14" s="3">
        <v>0</v>
      </c>
      <c r="Y14" s="3">
        <v>423797350</v>
      </c>
      <c r="Z14" s="3">
        <v>423797350</v>
      </c>
      <c r="AA14" s="3">
        <v>186740</v>
      </c>
      <c r="AB14" s="3">
        <v>0</v>
      </c>
      <c r="AC14" s="3">
        <v>68003245</v>
      </c>
      <c r="AD14" s="3">
        <v>46723640</v>
      </c>
      <c r="AE14" s="3">
        <v>57880</v>
      </c>
      <c r="AF14" s="3">
        <v>0</v>
      </c>
      <c r="AG14" s="3">
        <v>21279605</v>
      </c>
      <c r="AH14" s="3">
        <v>0</v>
      </c>
      <c r="AI14" s="3">
        <v>491800595</v>
      </c>
      <c r="AJ14" s="3">
        <v>470520990</v>
      </c>
      <c r="AK14" s="3">
        <v>244620</v>
      </c>
      <c r="AL14" s="3">
        <v>0</v>
      </c>
      <c r="AM14" s="3">
        <v>21279605</v>
      </c>
      <c r="AN14" s="3">
        <v>0</v>
      </c>
    </row>
    <row r="15" spans="1:40" ht="18" customHeight="1" thickBot="1">
      <c r="A15" s="22" t="s">
        <v>44</v>
      </c>
      <c r="B15" s="23"/>
      <c r="C15" s="7">
        <f>SUM(C14)</f>
        <v>423797350</v>
      </c>
      <c r="D15" s="7">
        <f aca="true" t="shared" si="1" ref="D15:AN15">SUM(D14)</f>
        <v>423797350</v>
      </c>
      <c r="E15" s="7">
        <f t="shared" si="1"/>
        <v>186740</v>
      </c>
      <c r="F15" s="7">
        <f t="shared" si="1"/>
        <v>0</v>
      </c>
      <c r="G15" s="7">
        <f t="shared" si="1"/>
        <v>52381400</v>
      </c>
      <c r="H15" s="7">
        <f t="shared" si="1"/>
        <v>44968420</v>
      </c>
      <c r="I15" s="7">
        <f t="shared" si="1"/>
        <v>57880</v>
      </c>
      <c r="J15" s="7">
        <f t="shared" si="1"/>
        <v>0</v>
      </c>
      <c r="K15" s="7">
        <f t="shared" si="1"/>
        <v>7412980</v>
      </c>
      <c r="L15" s="7">
        <f t="shared" si="1"/>
        <v>0</v>
      </c>
      <c r="M15" s="7">
        <f t="shared" si="1"/>
        <v>476178750</v>
      </c>
      <c r="N15" s="7">
        <f t="shared" si="1"/>
        <v>468765770</v>
      </c>
      <c r="O15" s="7">
        <f t="shared" si="1"/>
        <v>244620</v>
      </c>
      <c r="P15" s="7">
        <f t="shared" si="1"/>
        <v>0</v>
      </c>
      <c r="Q15" s="7">
        <f t="shared" si="1"/>
        <v>7412980</v>
      </c>
      <c r="R15" s="7">
        <f t="shared" si="1"/>
        <v>0</v>
      </c>
      <c r="S15" s="7">
        <f t="shared" si="1"/>
        <v>15621845</v>
      </c>
      <c r="T15" s="7">
        <f t="shared" si="1"/>
        <v>1755220</v>
      </c>
      <c r="U15" s="7">
        <f t="shared" si="1"/>
        <v>0</v>
      </c>
      <c r="V15" s="7">
        <f t="shared" si="1"/>
        <v>0</v>
      </c>
      <c r="W15" s="7">
        <f t="shared" si="1"/>
        <v>13866625</v>
      </c>
      <c r="X15" s="7">
        <f t="shared" si="1"/>
        <v>0</v>
      </c>
      <c r="Y15" s="7">
        <f t="shared" si="1"/>
        <v>423797350</v>
      </c>
      <c r="Z15" s="7">
        <f t="shared" si="1"/>
        <v>423797350</v>
      </c>
      <c r="AA15" s="7">
        <f t="shared" si="1"/>
        <v>186740</v>
      </c>
      <c r="AB15" s="7">
        <f t="shared" si="1"/>
        <v>0</v>
      </c>
      <c r="AC15" s="7">
        <f t="shared" si="1"/>
        <v>68003245</v>
      </c>
      <c r="AD15" s="7">
        <f t="shared" si="1"/>
        <v>46723640</v>
      </c>
      <c r="AE15" s="7">
        <f t="shared" si="1"/>
        <v>57880</v>
      </c>
      <c r="AF15" s="7">
        <f t="shared" si="1"/>
        <v>0</v>
      </c>
      <c r="AG15" s="7">
        <f t="shared" si="1"/>
        <v>21279605</v>
      </c>
      <c r="AH15" s="7">
        <f t="shared" si="1"/>
        <v>0</v>
      </c>
      <c r="AI15" s="7">
        <f t="shared" si="1"/>
        <v>491800595</v>
      </c>
      <c r="AJ15" s="7">
        <f t="shared" si="1"/>
        <v>470520990</v>
      </c>
      <c r="AK15" s="7">
        <f t="shared" si="1"/>
        <v>244620</v>
      </c>
      <c r="AL15" s="7">
        <f t="shared" si="1"/>
        <v>0</v>
      </c>
      <c r="AM15" s="7">
        <f t="shared" si="1"/>
        <v>21279605</v>
      </c>
      <c r="AN15" s="7">
        <f t="shared" si="1"/>
        <v>0</v>
      </c>
    </row>
    <row r="16" spans="1:40" ht="18" customHeight="1" thickBot="1">
      <c r="A16" s="24" t="s">
        <v>45</v>
      </c>
      <c r="B16" s="25"/>
      <c r="C16" s="7">
        <f>+C13+C15</f>
        <v>2237482450</v>
      </c>
      <c r="D16" s="7">
        <f aca="true" t="shared" si="2" ref="D16:AN16">+D13+D15</f>
        <v>2237482450</v>
      </c>
      <c r="E16" s="7">
        <f t="shared" si="2"/>
        <v>2850274</v>
      </c>
      <c r="F16" s="7">
        <f t="shared" si="2"/>
        <v>2024260</v>
      </c>
      <c r="G16" s="7">
        <f t="shared" si="2"/>
        <v>421059221</v>
      </c>
      <c r="H16" s="7">
        <f t="shared" si="2"/>
        <v>369064480</v>
      </c>
      <c r="I16" s="7">
        <f t="shared" si="2"/>
        <v>780398</v>
      </c>
      <c r="J16" s="7">
        <f t="shared" si="2"/>
        <v>0</v>
      </c>
      <c r="K16" s="7">
        <f t="shared" si="2"/>
        <v>51994741</v>
      </c>
      <c r="L16" s="7">
        <f t="shared" si="2"/>
        <v>557482</v>
      </c>
      <c r="M16" s="7">
        <f t="shared" si="2"/>
        <v>2658541671</v>
      </c>
      <c r="N16" s="7">
        <f t="shared" si="2"/>
        <v>2606546930</v>
      </c>
      <c r="O16" s="7">
        <f t="shared" si="2"/>
        <v>3630672</v>
      </c>
      <c r="P16" s="7">
        <f t="shared" si="2"/>
        <v>0</v>
      </c>
      <c r="Q16" s="7">
        <f t="shared" si="2"/>
        <v>51994741</v>
      </c>
      <c r="R16" s="7">
        <f t="shared" si="2"/>
        <v>2581742</v>
      </c>
      <c r="S16" s="7">
        <f t="shared" si="2"/>
        <v>92726040</v>
      </c>
      <c r="T16" s="7">
        <f t="shared" si="2"/>
        <v>13599737</v>
      </c>
      <c r="U16" s="7">
        <f t="shared" si="2"/>
        <v>33800</v>
      </c>
      <c r="V16" s="7">
        <f t="shared" si="2"/>
        <v>20686225</v>
      </c>
      <c r="W16" s="7">
        <f t="shared" si="2"/>
        <v>58440078</v>
      </c>
      <c r="X16" s="7">
        <f t="shared" si="2"/>
        <v>2422277</v>
      </c>
      <c r="Y16" s="7">
        <f t="shared" si="2"/>
        <v>2237482450</v>
      </c>
      <c r="Z16" s="7">
        <f t="shared" si="2"/>
        <v>2237482450</v>
      </c>
      <c r="AA16" s="7">
        <f t="shared" si="2"/>
        <v>2850274</v>
      </c>
      <c r="AB16" s="7">
        <f t="shared" si="2"/>
        <v>2024260</v>
      </c>
      <c r="AC16" s="7">
        <f t="shared" si="2"/>
        <v>513785261</v>
      </c>
      <c r="AD16" s="7">
        <f t="shared" si="2"/>
        <v>382664217</v>
      </c>
      <c r="AE16" s="7">
        <f t="shared" si="2"/>
        <v>814198</v>
      </c>
      <c r="AF16" s="7">
        <f t="shared" si="2"/>
        <v>20686225</v>
      </c>
      <c r="AG16" s="7">
        <f t="shared" si="2"/>
        <v>110434819</v>
      </c>
      <c r="AH16" s="7">
        <f t="shared" si="2"/>
        <v>2979759</v>
      </c>
      <c r="AI16" s="7">
        <f t="shared" si="2"/>
        <v>2751267711</v>
      </c>
      <c r="AJ16" s="7">
        <f t="shared" si="2"/>
        <v>2620146667</v>
      </c>
      <c r="AK16" s="7">
        <f t="shared" si="2"/>
        <v>3664472</v>
      </c>
      <c r="AL16" s="7">
        <f t="shared" si="2"/>
        <v>20686225</v>
      </c>
      <c r="AM16" s="7">
        <f t="shared" si="2"/>
        <v>110434819</v>
      </c>
      <c r="AN16" s="7">
        <f t="shared" si="2"/>
        <v>5004019</v>
      </c>
    </row>
    <row r="17" spans="1:40" ht="18" customHeight="1">
      <c r="A17" s="2">
        <v>6</v>
      </c>
      <c r="B17" s="2" t="s">
        <v>3</v>
      </c>
      <c r="C17" s="3">
        <v>275951200</v>
      </c>
      <c r="D17" s="3">
        <v>275951200</v>
      </c>
      <c r="E17" s="3">
        <v>503000</v>
      </c>
      <c r="F17" s="3">
        <v>0</v>
      </c>
      <c r="G17" s="3">
        <v>37544700</v>
      </c>
      <c r="H17" s="3">
        <v>33631800</v>
      </c>
      <c r="I17" s="3">
        <v>0</v>
      </c>
      <c r="J17" s="3">
        <v>0</v>
      </c>
      <c r="K17" s="3">
        <v>3912900</v>
      </c>
      <c r="L17" s="3">
        <v>0</v>
      </c>
      <c r="M17" s="3">
        <v>313495900</v>
      </c>
      <c r="N17" s="3">
        <v>309583000</v>
      </c>
      <c r="O17" s="3">
        <v>503000</v>
      </c>
      <c r="P17" s="3">
        <v>0</v>
      </c>
      <c r="Q17" s="3">
        <v>3912900</v>
      </c>
      <c r="R17" s="3">
        <v>0</v>
      </c>
      <c r="S17" s="3">
        <v>6791680</v>
      </c>
      <c r="T17" s="3">
        <v>1160270</v>
      </c>
      <c r="U17" s="3">
        <v>0</v>
      </c>
      <c r="V17" s="3">
        <v>2187300</v>
      </c>
      <c r="W17" s="3">
        <v>3444110</v>
      </c>
      <c r="X17" s="3">
        <v>0</v>
      </c>
      <c r="Y17" s="3">
        <v>275951200</v>
      </c>
      <c r="Z17" s="3">
        <v>275951200</v>
      </c>
      <c r="AA17" s="3">
        <v>503000</v>
      </c>
      <c r="AB17" s="3">
        <v>0</v>
      </c>
      <c r="AC17" s="3">
        <v>44336380</v>
      </c>
      <c r="AD17" s="3">
        <v>34792070</v>
      </c>
      <c r="AE17" s="3">
        <v>0</v>
      </c>
      <c r="AF17" s="3">
        <v>2187300</v>
      </c>
      <c r="AG17" s="3">
        <v>7357010</v>
      </c>
      <c r="AH17" s="3">
        <v>0</v>
      </c>
      <c r="AI17" s="3">
        <v>320287580</v>
      </c>
      <c r="AJ17" s="3">
        <v>310743270</v>
      </c>
      <c r="AK17" s="3">
        <v>503000</v>
      </c>
      <c r="AL17" s="3">
        <v>2187300</v>
      </c>
      <c r="AM17" s="3">
        <v>7357010</v>
      </c>
      <c r="AN17" s="3">
        <v>0</v>
      </c>
    </row>
    <row r="18" spans="1:40" ht="18" customHeight="1">
      <c r="A18" s="5">
        <v>7</v>
      </c>
      <c r="B18" s="5" t="s">
        <v>11</v>
      </c>
      <c r="C18" s="6">
        <v>288974291</v>
      </c>
      <c r="D18" s="6">
        <v>288974291</v>
      </c>
      <c r="E18" s="6">
        <v>2092790</v>
      </c>
      <c r="F18" s="6">
        <v>0</v>
      </c>
      <c r="G18" s="6">
        <v>38865589</v>
      </c>
      <c r="H18" s="6">
        <v>33102529</v>
      </c>
      <c r="I18" s="6">
        <v>162300</v>
      </c>
      <c r="J18" s="6">
        <v>0</v>
      </c>
      <c r="K18" s="6">
        <v>5763060</v>
      </c>
      <c r="L18" s="6">
        <v>0</v>
      </c>
      <c r="M18" s="6">
        <v>327839880</v>
      </c>
      <c r="N18" s="6">
        <v>322076820</v>
      </c>
      <c r="O18" s="6">
        <v>2255090</v>
      </c>
      <c r="P18" s="6">
        <v>0</v>
      </c>
      <c r="Q18" s="6">
        <v>5763060</v>
      </c>
      <c r="R18" s="6">
        <v>0</v>
      </c>
      <c r="S18" s="6">
        <v>12338838</v>
      </c>
      <c r="T18" s="6">
        <v>974900</v>
      </c>
      <c r="U18" s="6">
        <v>0</v>
      </c>
      <c r="V18" s="6">
        <v>0</v>
      </c>
      <c r="W18" s="6">
        <v>11363938</v>
      </c>
      <c r="X18" s="6">
        <v>0</v>
      </c>
      <c r="Y18" s="6">
        <v>288974291</v>
      </c>
      <c r="Z18" s="6">
        <v>288974291</v>
      </c>
      <c r="AA18" s="6">
        <v>2092790</v>
      </c>
      <c r="AB18" s="6">
        <v>0</v>
      </c>
      <c r="AC18" s="6">
        <v>51204427</v>
      </c>
      <c r="AD18" s="6">
        <v>34077429</v>
      </c>
      <c r="AE18" s="6">
        <v>162300</v>
      </c>
      <c r="AF18" s="6">
        <v>0</v>
      </c>
      <c r="AG18" s="6">
        <v>17126998</v>
      </c>
      <c r="AH18" s="6">
        <v>0</v>
      </c>
      <c r="AI18" s="6">
        <v>340178718</v>
      </c>
      <c r="AJ18" s="6">
        <v>323051720</v>
      </c>
      <c r="AK18" s="6">
        <v>2255090</v>
      </c>
      <c r="AL18" s="6">
        <v>0</v>
      </c>
      <c r="AM18" s="6">
        <v>17126998</v>
      </c>
      <c r="AN18" s="6">
        <v>0</v>
      </c>
    </row>
    <row r="19" spans="1:40" ht="18" customHeight="1" thickBot="1">
      <c r="A19" s="22" t="s">
        <v>46</v>
      </c>
      <c r="B19" s="23"/>
      <c r="C19" s="7">
        <f>SUM(C17:C18)</f>
        <v>564925491</v>
      </c>
      <c r="D19" s="7">
        <f aca="true" t="shared" si="3" ref="D19:AN19">SUM(D17:D18)</f>
        <v>564925491</v>
      </c>
      <c r="E19" s="7">
        <f t="shared" si="3"/>
        <v>2595790</v>
      </c>
      <c r="F19" s="7">
        <f t="shared" si="3"/>
        <v>0</v>
      </c>
      <c r="G19" s="7">
        <f t="shared" si="3"/>
        <v>76410289</v>
      </c>
      <c r="H19" s="7">
        <f t="shared" si="3"/>
        <v>66734329</v>
      </c>
      <c r="I19" s="7">
        <f t="shared" si="3"/>
        <v>162300</v>
      </c>
      <c r="J19" s="7">
        <f t="shared" si="3"/>
        <v>0</v>
      </c>
      <c r="K19" s="7">
        <f t="shared" si="3"/>
        <v>9675960</v>
      </c>
      <c r="L19" s="7">
        <f t="shared" si="3"/>
        <v>0</v>
      </c>
      <c r="M19" s="7">
        <f t="shared" si="3"/>
        <v>641335780</v>
      </c>
      <c r="N19" s="7">
        <f t="shared" si="3"/>
        <v>631659820</v>
      </c>
      <c r="O19" s="7">
        <f t="shared" si="3"/>
        <v>2758090</v>
      </c>
      <c r="P19" s="7">
        <f t="shared" si="3"/>
        <v>0</v>
      </c>
      <c r="Q19" s="7">
        <f t="shared" si="3"/>
        <v>9675960</v>
      </c>
      <c r="R19" s="7">
        <f t="shared" si="3"/>
        <v>0</v>
      </c>
      <c r="S19" s="7">
        <f t="shared" si="3"/>
        <v>19130518</v>
      </c>
      <c r="T19" s="7">
        <f t="shared" si="3"/>
        <v>2135170</v>
      </c>
      <c r="U19" s="7">
        <f t="shared" si="3"/>
        <v>0</v>
      </c>
      <c r="V19" s="7">
        <f t="shared" si="3"/>
        <v>2187300</v>
      </c>
      <c r="W19" s="7">
        <f t="shared" si="3"/>
        <v>14808048</v>
      </c>
      <c r="X19" s="7">
        <f t="shared" si="3"/>
        <v>0</v>
      </c>
      <c r="Y19" s="7">
        <f t="shared" si="3"/>
        <v>564925491</v>
      </c>
      <c r="Z19" s="7">
        <f t="shared" si="3"/>
        <v>564925491</v>
      </c>
      <c r="AA19" s="7">
        <f t="shared" si="3"/>
        <v>2595790</v>
      </c>
      <c r="AB19" s="7">
        <f t="shared" si="3"/>
        <v>0</v>
      </c>
      <c r="AC19" s="7">
        <f t="shared" si="3"/>
        <v>95540807</v>
      </c>
      <c r="AD19" s="7">
        <f t="shared" si="3"/>
        <v>68869499</v>
      </c>
      <c r="AE19" s="7">
        <f t="shared" si="3"/>
        <v>162300</v>
      </c>
      <c r="AF19" s="7">
        <f t="shared" si="3"/>
        <v>2187300</v>
      </c>
      <c r="AG19" s="7">
        <f t="shared" si="3"/>
        <v>24484008</v>
      </c>
      <c r="AH19" s="7">
        <f t="shared" si="3"/>
        <v>0</v>
      </c>
      <c r="AI19" s="7">
        <f t="shared" si="3"/>
        <v>660466298</v>
      </c>
      <c r="AJ19" s="7">
        <f t="shared" si="3"/>
        <v>633794990</v>
      </c>
      <c r="AK19" s="7">
        <f t="shared" si="3"/>
        <v>2758090</v>
      </c>
      <c r="AL19" s="7">
        <f t="shared" si="3"/>
        <v>2187300</v>
      </c>
      <c r="AM19" s="7">
        <f t="shared" si="3"/>
        <v>24484008</v>
      </c>
      <c r="AN19" s="7">
        <f t="shared" si="3"/>
        <v>0</v>
      </c>
    </row>
    <row r="20" spans="1:40" ht="18" customHeight="1">
      <c r="A20" s="2">
        <v>8</v>
      </c>
      <c r="B20" s="2" t="s">
        <v>9</v>
      </c>
      <c r="C20" s="3">
        <v>443222410</v>
      </c>
      <c r="D20" s="3">
        <v>443222410</v>
      </c>
      <c r="E20" s="3">
        <v>327940</v>
      </c>
      <c r="F20" s="3">
        <v>0</v>
      </c>
      <c r="G20" s="3">
        <v>80317406</v>
      </c>
      <c r="H20" s="3">
        <v>68613331</v>
      </c>
      <c r="I20" s="3">
        <v>59610</v>
      </c>
      <c r="J20" s="3">
        <v>0</v>
      </c>
      <c r="K20" s="3">
        <v>11704075</v>
      </c>
      <c r="L20" s="3">
        <v>0</v>
      </c>
      <c r="M20" s="3">
        <v>523539816</v>
      </c>
      <c r="N20" s="3">
        <v>511835741</v>
      </c>
      <c r="O20" s="3">
        <v>387550</v>
      </c>
      <c r="P20" s="3">
        <v>0</v>
      </c>
      <c r="Q20" s="3">
        <v>11704075</v>
      </c>
      <c r="R20" s="3">
        <v>0</v>
      </c>
      <c r="S20" s="3">
        <v>23764502</v>
      </c>
      <c r="T20" s="3">
        <v>3694724</v>
      </c>
      <c r="U20" s="3">
        <v>0</v>
      </c>
      <c r="V20" s="3">
        <v>9500866</v>
      </c>
      <c r="W20" s="3">
        <v>10568912</v>
      </c>
      <c r="X20" s="3">
        <v>0</v>
      </c>
      <c r="Y20" s="3">
        <v>443222410</v>
      </c>
      <c r="Z20" s="3">
        <v>443222410</v>
      </c>
      <c r="AA20" s="3">
        <v>327940</v>
      </c>
      <c r="AB20" s="3">
        <v>0</v>
      </c>
      <c r="AC20" s="3">
        <v>104081908</v>
      </c>
      <c r="AD20" s="3">
        <v>72308055</v>
      </c>
      <c r="AE20" s="3">
        <v>59610</v>
      </c>
      <c r="AF20" s="3">
        <v>9500866</v>
      </c>
      <c r="AG20" s="3">
        <v>22272987</v>
      </c>
      <c r="AH20" s="3">
        <v>0</v>
      </c>
      <c r="AI20" s="3">
        <v>547304318</v>
      </c>
      <c r="AJ20" s="3">
        <v>515530465</v>
      </c>
      <c r="AK20" s="3">
        <v>387550</v>
      </c>
      <c r="AL20" s="3">
        <v>9500866</v>
      </c>
      <c r="AM20" s="3">
        <v>22272987</v>
      </c>
      <c r="AN20" s="3">
        <v>0</v>
      </c>
    </row>
    <row r="21" spans="1:40" ht="18" customHeight="1">
      <c r="A21" s="5">
        <v>9</v>
      </c>
      <c r="B21" s="5" t="s">
        <v>13</v>
      </c>
      <c r="C21" s="6">
        <v>8303280</v>
      </c>
      <c r="D21" s="6">
        <v>8303280</v>
      </c>
      <c r="E21" s="6">
        <v>0</v>
      </c>
      <c r="F21" s="6">
        <v>0</v>
      </c>
      <c r="G21" s="6">
        <v>587450</v>
      </c>
      <c r="H21" s="6">
        <v>587450</v>
      </c>
      <c r="I21" s="6">
        <v>0</v>
      </c>
      <c r="J21" s="6">
        <v>0</v>
      </c>
      <c r="K21" s="6">
        <v>0</v>
      </c>
      <c r="L21" s="6">
        <v>0</v>
      </c>
      <c r="M21" s="6">
        <v>8890730</v>
      </c>
      <c r="N21" s="6">
        <v>8890730</v>
      </c>
      <c r="O21" s="6">
        <v>0</v>
      </c>
      <c r="P21" s="6">
        <v>0</v>
      </c>
      <c r="Q21" s="6">
        <v>0</v>
      </c>
      <c r="R21" s="6">
        <v>0</v>
      </c>
      <c r="S21" s="6">
        <v>3900</v>
      </c>
      <c r="T21" s="6">
        <v>3900</v>
      </c>
      <c r="U21" s="6">
        <v>0</v>
      </c>
      <c r="V21" s="6">
        <v>0</v>
      </c>
      <c r="W21" s="6">
        <v>0</v>
      </c>
      <c r="X21" s="6">
        <v>0</v>
      </c>
      <c r="Y21" s="6">
        <v>8303280</v>
      </c>
      <c r="Z21" s="6">
        <v>8303280</v>
      </c>
      <c r="AA21" s="6">
        <v>0</v>
      </c>
      <c r="AB21" s="6">
        <v>0</v>
      </c>
      <c r="AC21" s="6">
        <v>591350</v>
      </c>
      <c r="AD21" s="6">
        <v>591350</v>
      </c>
      <c r="AE21" s="6">
        <v>0</v>
      </c>
      <c r="AF21" s="6">
        <v>0</v>
      </c>
      <c r="AG21" s="6">
        <v>0</v>
      </c>
      <c r="AH21" s="6">
        <v>0</v>
      </c>
      <c r="AI21" s="6">
        <v>8894630</v>
      </c>
      <c r="AJ21" s="6">
        <v>8894630</v>
      </c>
      <c r="AK21" s="6">
        <v>0</v>
      </c>
      <c r="AL21" s="6">
        <v>0</v>
      </c>
      <c r="AM21" s="6">
        <v>0</v>
      </c>
      <c r="AN21" s="6">
        <v>0</v>
      </c>
    </row>
    <row r="22" spans="1:40" ht="18" customHeight="1" thickBot="1">
      <c r="A22" s="22" t="s">
        <v>47</v>
      </c>
      <c r="B22" s="23"/>
      <c r="C22" s="6">
        <f>SUM(C20:C21)</f>
        <v>451525690</v>
      </c>
      <c r="D22" s="6">
        <f aca="true" t="shared" si="4" ref="D22:AN22">SUM(D20:D21)</f>
        <v>451525690</v>
      </c>
      <c r="E22" s="6">
        <f t="shared" si="4"/>
        <v>327940</v>
      </c>
      <c r="F22" s="6">
        <f t="shared" si="4"/>
        <v>0</v>
      </c>
      <c r="G22" s="6">
        <f t="shared" si="4"/>
        <v>80904856</v>
      </c>
      <c r="H22" s="6">
        <f t="shared" si="4"/>
        <v>69200781</v>
      </c>
      <c r="I22" s="6">
        <f t="shared" si="4"/>
        <v>59610</v>
      </c>
      <c r="J22" s="6">
        <f t="shared" si="4"/>
        <v>0</v>
      </c>
      <c r="K22" s="6">
        <f t="shared" si="4"/>
        <v>11704075</v>
      </c>
      <c r="L22" s="6">
        <f t="shared" si="4"/>
        <v>0</v>
      </c>
      <c r="M22" s="6">
        <f t="shared" si="4"/>
        <v>532430546</v>
      </c>
      <c r="N22" s="6">
        <f t="shared" si="4"/>
        <v>520726471</v>
      </c>
      <c r="O22" s="6">
        <f t="shared" si="4"/>
        <v>387550</v>
      </c>
      <c r="P22" s="6">
        <f t="shared" si="4"/>
        <v>0</v>
      </c>
      <c r="Q22" s="6">
        <f t="shared" si="4"/>
        <v>11704075</v>
      </c>
      <c r="R22" s="6">
        <f t="shared" si="4"/>
        <v>0</v>
      </c>
      <c r="S22" s="6">
        <f t="shared" si="4"/>
        <v>23768402</v>
      </c>
      <c r="T22" s="6">
        <f t="shared" si="4"/>
        <v>3698624</v>
      </c>
      <c r="U22" s="6">
        <f t="shared" si="4"/>
        <v>0</v>
      </c>
      <c r="V22" s="6">
        <f t="shared" si="4"/>
        <v>9500866</v>
      </c>
      <c r="W22" s="6">
        <f t="shared" si="4"/>
        <v>10568912</v>
      </c>
      <c r="X22" s="6">
        <f t="shared" si="4"/>
        <v>0</v>
      </c>
      <c r="Y22" s="6">
        <f t="shared" si="4"/>
        <v>451525690</v>
      </c>
      <c r="Z22" s="6">
        <f t="shared" si="4"/>
        <v>451525690</v>
      </c>
      <c r="AA22" s="6">
        <f t="shared" si="4"/>
        <v>327940</v>
      </c>
      <c r="AB22" s="6">
        <f t="shared" si="4"/>
        <v>0</v>
      </c>
      <c r="AC22" s="6">
        <f t="shared" si="4"/>
        <v>104673258</v>
      </c>
      <c r="AD22" s="6">
        <f t="shared" si="4"/>
        <v>72899405</v>
      </c>
      <c r="AE22" s="6">
        <f t="shared" si="4"/>
        <v>59610</v>
      </c>
      <c r="AF22" s="6">
        <f t="shared" si="4"/>
        <v>9500866</v>
      </c>
      <c r="AG22" s="6">
        <f t="shared" si="4"/>
        <v>22272987</v>
      </c>
      <c r="AH22" s="6">
        <f t="shared" si="4"/>
        <v>0</v>
      </c>
      <c r="AI22" s="6">
        <f t="shared" si="4"/>
        <v>556198948</v>
      </c>
      <c r="AJ22" s="6">
        <f t="shared" si="4"/>
        <v>524425095</v>
      </c>
      <c r="AK22" s="6">
        <f t="shared" si="4"/>
        <v>387550</v>
      </c>
      <c r="AL22" s="6">
        <f t="shared" si="4"/>
        <v>9500866</v>
      </c>
      <c r="AM22" s="6">
        <f t="shared" si="4"/>
        <v>22272987</v>
      </c>
      <c r="AN22" s="6">
        <f t="shared" si="4"/>
        <v>0</v>
      </c>
    </row>
    <row r="23" spans="1:40" ht="18" customHeight="1" thickBot="1">
      <c r="A23" s="26" t="s">
        <v>48</v>
      </c>
      <c r="B23" s="27"/>
      <c r="C23" s="7">
        <f>+C22+C19</f>
        <v>1016451181</v>
      </c>
      <c r="D23" s="7">
        <f aca="true" t="shared" si="5" ref="D23:AN23">+D22+D19</f>
        <v>1016451181</v>
      </c>
      <c r="E23" s="7">
        <f t="shared" si="5"/>
        <v>2923730</v>
      </c>
      <c r="F23" s="7">
        <f t="shared" si="5"/>
        <v>0</v>
      </c>
      <c r="G23" s="7">
        <f t="shared" si="5"/>
        <v>157315145</v>
      </c>
      <c r="H23" s="7">
        <f t="shared" si="5"/>
        <v>135935110</v>
      </c>
      <c r="I23" s="7">
        <f t="shared" si="5"/>
        <v>221910</v>
      </c>
      <c r="J23" s="7">
        <f t="shared" si="5"/>
        <v>0</v>
      </c>
      <c r="K23" s="7">
        <f t="shared" si="5"/>
        <v>21380035</v>
      </c>
      <c r="L23" s="7">
        <f t="shared" si="5"/>
        <v>0</v>
      </c>
      <c r="M23" s="7">
        <f t="shared" si="5"/>
        <v>1173766326</v>
      </c>
      <c r="N23" s="7">
        <f t="shared" si="5"/>
        <v>1152386291</v>
      </c>
      <c r="O23" s="7">
        <f t="shared" si="5"/>
        <v>3145640</v>
      </c>
      <c r="P23" s="7">
        <f t="shared" si="5"/>
        <v>0</v>
      </c>
      <c r="Q23" s="7">
        <f t="shared" si="5"/>
        <v>21380035</v>
      </c>
      <c r="R23" s="7">
        <f t="shared" si="5"/>
        <v>0</v>
      </c>
      <c r="S23" s="7">
        <f t="shared" si="5"/>
        <v>42898920</v>
      </c>
      <c r="T23" s="7">
        <f t="shared" si="5"/>
        <v>5833794</v>
      </c>
      <c r="U23" s="7">
        <f t="shared" si="5"/>
        <v>0</v>
      </c>
      <c r="V23" s="7">
        <f t="shared" si="5"/>
        <v>11688166</v>
      </c>
      <c r="W23" s="7">
        <f t="shared" si="5"/>
        <v>25376960</v>
      </c>
      <c r="X23" s="7">
        <f t="shared" si="5"/>
        <v>0</v>
      </c>
      <c r="Y23" s="7">
        <f t="shared" si="5"/>
        <v>1016451181</v>
      </c>
      <c r="Z23" s="7">
        <f t="shared" si="5"/>
        <v>1016451181</v>
      </c>
      <c r="AA23" s="7">
        <f t="shared" si="5"/>
        <v>2923730</v>
      </c>
      <c r="AB23" s="7">
        <f t="shared" si="5"/>
        <v>0</v>
      </c>
      <c r="AC23" s="7">
        <f t="shared" si="5"/>
        <v>200214065</v>
      </c>
      <c r="AD23" s="7">
        <f t="shared" si="5"/>
        <v>141768904</v>
      </c>
      <c r="AE23" s="7">
        <f t="shared" si="5"/>
        <v>221910</v>
      </c>
      <c r="AF23" s="7">
        <f t="shared" si="5"/>
        <v>11688166</v>
      </c>
      <c r="AG23" s="7">
        <f t="shared" si="5"/>
        <v>46756995</v>
      </c>
      <c r="AH23" s="7">
        <f t="shared" si="5"/>
        <v>0</v>
      </c>
      <c r="AI23" s="7">
        <f t="shared" si="5"/>
        <v>1216665246</v>
      </c>
      <c r="AJ23" s="7">
        <f t="shared" si="5"/>
        <v>1158220085</v>
      </c>
      <c r="AK23" s="7">
        <f t="shared" si="5"/>
        <v>3145640</v>
      </c>
      <c r="AL23" s="7">
        <f t="shared" si="5"/>
        <v>11688166</v>
      </c>
      <c r="AM23" s="7">
        <f t="shared" si="5"/>
        <v>46756995</v>
      </c>
      <c r="AN23" s="7">
        <f t="shared" si="5"/>
        <v>0</v>
      </c>
    </row>
    <row r="24" spans="1:40" ht="18" customHeight="1">
      <c r="A24" s="2">
        <v>10</v>
      </c>
      <c r="B24" s="2" t="s">
        <v>14</v>
      </c>
      <c r="C24" s="3">
        <v>195585890</v>
      </c>
      <c r="D24" s="3">
        <v>195585890</v>
      </c>
      <c r="E24" s="3">
        <v>1162500</v>
      </c>
      <c r="F24" s="3">
        <v>59450</v>
      </c>
      <c r="G24" s="3">
        <v>27948900</v>
      </c>
      <c r="H24" s="3">
        <v>25655660</v>
      </c>
      <c r="I24" s="3">
        <v>29110</v>
      </c>
      <c r="J24" s="3">
        <v>0</v>
      </c>
      <c r="K24" s="3">
        <v>2293240</v>
      </c>
      <c r="L24" s="3">
        <v>47570</v>
      </c>
      <c r="M24" s="3">
        <v>223534790</v>
      </c>
      <c r="N24" s="3">
        <v>221241550</v>
      </c>
      <c r="O24" s="3">
        <v>1191610</v>
      </c>
      <c r="P24" s="3">
        <v>0</v>
      </c>
      <c r="Q24" s="3">
        <v>2293240</v>
      </c>
      <c r="R24" s="3">
        <v>107020</v>
      </c>
      <c r="S24" s="3">
        <v>3817870</v>
      </c>
      <c r="T24" s="3">
        <v>434300</v>
      </c>
      <c r="U24" s="3">
        <v>0</v>
      </c>
      <c r="V24" s="3">
        <v>329240</v>
      </c>
      <c r="W24" s="3">
        <v>3054330</v>
      </c>
      <c r="X24" s="3">
        <v>21500</v>
      </c>
      <c r="Y24" s="3">
        <v>195585890</v>
      </c>
      <c r="Z24" s="3">
        <v>195585890</v>
      </c>
      <c r="AA24" s="3">
        <v>1162500</v>
      </c>
      <c r="AB24" s="3">
        <v>59450</v>
      </c>
      <c r="AC24" s="3">
        <v>31766770</v>
      </c>
      <c r="AD24" s="3">
        <v>26089960</v>
      </c>
      <c r="AE24" s="3">
        <v>29110</v>
      </c>
      <c r="AF24" s="3">
        <v>329240</v>
      </c>
      <c r="AG24" s="3">
        <v>5347570</v>
      </c>
      <c r="AH24" s="3">
        <v>69070</v>
      </c>
      <c r="AI24" s="3">
        <v>227352660</v>
      </c>
      <c r="AJ24" s="3">
        <v>221675850</v>
      </c>
      <c r="AK24" s="3">
        <v>1191610</v>
      </c>
      <c r="AL24" s="3">
        <v>329240</v>
      </c>
      <c r="AM24" s="3">
        <v>5347570</v>
      </c>
      <c r="AN24" s="3">
        <v>128520</v>
      </c>
    </row>
    <row r="25" spans="1:40" ht="18" customHeight="1">
      <c r="A25" s="5">
        <v>11</v>
      </c>
      <c r="B25" s="5" t="s">
        <v>15</v>
      </c>
      <c r="C25" s="6">
        <v>111861780</v>
      </c>
      <c r="D25" s="6">
        <v>111861780</v>
      </c>
      <c r="E25" s="6">
        <v>0</v>
      </c>
      <c r="F25" s="6">
        <v>0</v>
      </c>
      <c r="G25" s="6">
        <v>15665730</v>
      </c>
      <c r="H25" s="6">
        <v>14507100</v>
      </c>
      <c r="I25" s="6">
        <v>0</v>
      </c>
      <c r="J25" s="6">
        <v>0</v>
      </c>
      <c r="K25" s="6">
        <v>1158630</v>
      </c>
      <c r="L25" s="6">
        <v>0</v>
      </c>
      <c r="M25" s="6">
        <v>127527510</v>
      </c>
      <c r="N25" s="6">
        <v>126368880</v>
      </c>
      <c r="O25" s="6">
        <v>0</v>
      </c>
      <c r="P25" s="6">
        <v>0</v>
      </c>
      <c r="Q25" s="6">
        <v>1158630</v>
      </c>
      <c r="R25" s="6">
        <v>0</v>
      </c>
      <c r="S25" s="6">
        <v>1881170</v>
      </c>
      <c r="T25" s="6">
        <v>350970</v>
      </c>
      <c r="U25" s="6">
        <v>0</v>
      </c>
      <c r="V25" s="6">
        <v>763560</v>
      </c>
      <c r="W25" s="6">
        <v>766640</v>
      </c>
      <c r="X25" s="6">
        <v>0</v>
      </c>
      <c r="Y25" s="6">
        <v>111861780</v>
      </c>
      <c r="Z25" s="6">
        <v>111861780</v>
      </c>
      <c r="AA25" s="6">
        <v>0</v>
      </c>
      <c r="AB25" s="6">
        <v>0</v>
      </c>
      <c r="AC25" s="6">
        <v>17546900</v>
      </c>
      <c r="AD25" s="6">
        <v>14858070</v>
      </c>
      <c r="AE25" s="6">
        <v>0</v>
      </c>
      <c r="AF25" s="6">
        <v>763560</v>
      </c>
      <c r="AG25" s="6">
        <v>1925270</v>
      </c>
      <c r="AH25" s="6">
        <v>0</v>
      </c>
      <c r="AI25" s="6">
        <v>129408680</v>
      </c>
      <c r="AJ25" s="6">
        <v>126719850</v>
      </c>
      <c r="AK25" s="6">
        <v>0</v>
      </c>
      <c r="AL25" s="6">
        <v>763560</v>
      </c>
      <c r="AM25" s="6">
        <v>1925270</v>
      </c>
      <c r="AN25" s="6">
        <v>0</v>
      </c>
    </row>
    <row r="26" spans="1:40" ht="18" customHeight="1">
      <c r="A26" s="5">
        <v>12</v>
      </c>
      <c r="B26" s="5" t="s">
        <v>16</v>
      </c>
      <c r="C26" s="6">
        <v>43913210</v>
      </c>
      <c r="D26" s="6">
        <v>43913210</v>
      </c>
      <c r="E26" s="6">
        <v>0</v>
      </c>
      <c r="F26" s="6">
        <v>0</v>
      </c>
      <c r="G26" s="6">
        <v>7233770</v>
      </c>
      <c r="H26" s="6">
        <v>6513620</v>
      </c>
      <c r="I26" s="6">
        <v>0</v>
      </c>
      <c r="J26" s="6">
        <v>0</v>
      </c>
      <c r="K26" s="6">
        <v>720150</v>
      </c>
      <c r="L26" s="6">
        <v>0</v>
      </c>
      <c r="M26" s="6">
        <v>51146980</v>
      </c>
      <c r="N26" s="6">
        <v>50426830</v>
      </c>
      <c r="O26" s="6">
        <v>0</v>
      </c>
      <c r="P26" s="6">
        <v>0</v>
      </c>
      <c r="Q26" s="6">
        <v>720150</v>
      </c>
      <c r="R26" s="6">
        <v>0</v>
      </c>
      <c r="S26" s="6">
        <v>707920</v>
      </c>
      <c r="T26" s="6">
        <v>179720</v>
      </c>
      <c r="U26" s="6">
        <v>0</v>
      </c>
      <c r="V26" s="6">
        <v>0</v>
      </c>
      <c r="W26" s="6">
        <v>528200</v>
      </c>
      <c r="X26" s="6">
        <v>0</v>
      </c>
      <c r="Y26" s="6">
        <v>43913210</v>
      </c>
      <c r="Z26" s="6">
        <v>43913210</v>
      </c>
      <c r="AA26" s="6">
        <v>0</v>
      </c>
      <c r="AB26" s="6">
        <v>0</v>
      </c>
      <c r="AC26" s="6">
        <v>7941690</v>
      </c>
      <c r="AD26" s="6">
        <v>6693340</v>
      </c>
      <c r="AE26" s="6">
        <v>0</v>
      </c>
      <c r="AF26" s="6">
        <v>0</v>
      </c>
      <c r="AG26" s="6">
        <v>1248350</v>
      </c>
      <c r="AH26" s="6">
        <v>0</v>
      </c>
      <c r="AI26" s="6">
        <v>51854900</v>
      </c>
      <c r="AJ26" s="6">
        <v>50606550</v>
      </c>
      <c r="AK26" s="6">
        <v>0</v>
      </c>
      <c r="AL26" s="6">
        <v>0</v>
      </c>
      <c r="AM26" s="6">
        <v>1248350</v>
      </c>
      <c r="AN26" s="6">
        <v>0</v>
      </c>
    </row>
    <row r="27" spans="1:40" ht="18" customHeight="1">
      <c r="A27" s="5">
        <v>13</v>
      </c>
      <c r="B27" s="5" t="s">
        <v>17</v>
      </c>
      <c r="C27" s="6">
        <v>17155640</v>
      </c>
      <c r="D27" s="6">
        <v>17155640</v>
      </c>
      <c r="E27" s="6">
        <v>0</v>
      </c>
      <c r="F27" s="6">
        <v>0</v>
      </c>
      <c r="G27" s="6">
        <v>3498980</v>
      </c>
      <c r="H27" s="6">
        <v>2796620</v>
      </c>
      <c r="I27" s="6">
        <v>0</v>
      </c>
      <c r="J27" s="6">
        <v>0</v>
      </c>
      <c r="K27" s="6">
        <v>702360</v>
      </c>
      <c r="L27" s="6">
        <v>0</v>
      </c>
      <c r="M27" s="6">
        <v>20654620</v>
      </c>
      <c r="N27" s="6">
        <v>19952260</v>
      </c>
      <c r="O27" s="6">
        <v>0</v>
      </c>
      <c r="P27" s="6">
        <v>0</v>
      </c>
      <c r="Q27" s="6">
        <v>702360</v>
      </c>
      <c r="R27" s="6">
        <v>0</v>
      </c>
      <c r="S27" s="6">
        <v>20270</v>
      </c>
      <c r="T27" s="6">
        <v>20270</v>
      </c>
      <c r="U27" s="6">
        <v>0</v>
      </c>
      <c r="V27" s="6">
        <v>0</v>
      </c>
      <c r="W27" s="6">
        <v>0</v>
      </c>
      <c r="X27" s="6">
        <v>0</v>
      </c>
      <c r="Y27" s="6">
        <v>17155640</v>
      </c>
      <c r="Z27" s="6">
        <v>17155640</v>
      </c>
      <c r="AA27" s="6">
        <v>0</v>
      </c>
      <c r="AB27" s="6">
        <v>0</v>
      </c>
      <c r="AC27" s="6">
        <v>3519250</v>
      </c>
      <c r="AD27" s="6">
        <v>2816890</v>
      </c>
      <c r="AE27" s="6">
        <v>0</v>
      </c>
      <c r="AF27" s="6">
        <v>0</v>
      </c>
      <c r="AG27" s="6">
        <v>702360</v>
      </c>
      <c r="AH27" s="6">
        <v>0</v>
      </c>
      <c r="AI27" s="6">
        <v>20674890</v>
      </c>
      <c r="AJ27" s="6">
        <v>19972530</v>
      </c>
      <c r="AK27" s="6">
        <v>0</v>
      </c>
      <c r="AL27" s="6">
        <v>0</v>
      </c>
      <c r="AM27" s="6">
        <v>702360</v>
      </c>
      <c r="AN27" s="6">
        <v>0</v>
      </c>
    </row>
    <row r="28" spans="1:40" ht="18" customHeight="1">
      <c r="A28" s="5">
        <v>14</v>
      </c>
      <c r="B28" s="5" t="s">
        <v>18</v>
      </c>
      <c r="C28" s="6">
        <v>181653230</v>
      </c>
      <c r="D28" s="6">
        <v>181653230</v>
      </c>
      <c r="E28" s="6">
        <v>80550</v>
      </c>
      <c r="F28" s="6">
        <v>0</v>
      </c>
      <c r="G28" s="6">
        <v>25933730</v>
      </c>
      <c r="H28" s="6">
        <v>23423740</v>
      </c>
      <c r="I28" s="6">
        <v>0</v>
      </c>
      <c r="J28" s="6">
        <v>0</v>
      </c>
      <c r="K28" s="6">
        <v>2509990</v>
      </c>
      <c r="L28" s="6">
        <v>13830</v>
      </c>
      <c r="M28" s="6">
        <v>207586960</v>
      </c>
      <c r="N28" s="6">
        <v>205076970</v>
      </c>
      <c r="O28" s="6">
        <v>80550</v>
      </c>
      <c r="P28" s="6">
        <v>0</v>
      </c>
      <c r="Q28" s="6">
        <v>2509990</v>
      </c>
      <c r="R28" s="6">
        <v>13830</v>
      </c>
      <c r="S28" s="6">
        <v>3719330</v>
      </c>
      <c r="T28" s="6">
        <v>271990</v>
      </c>
      <c r="U28" s="6">
        <v>0</v>
      </c>
      <c r="V28" s="6">
        <v>0</v>
      </c>
      <c r="W28" s="6">
        <v>3447340</v>
      </c>
      <c r="X28" s="6">
        <v>0</v>
      </c>
      <c r="Y28" s="6">
        <v>181653230</v>
      </c>
      <c r="Z28" s="6">
        <v>181653230</v>
      </c>
      <c r="AA28" s="6">
        <v>80550</v>
      </c>
      <c r="AB28" s="6">
        <v>0</v>
      </c>
      <c r="AC28" s="6">
        <v>29653060</v>
      </c>
      <c r="AD28" s="6">
        <v>23695730</v>
      </c>
      <c r="AE28" s="6">
        <v>0</v>
      </c>
      <c r="AF28" s="6">
        <v>0</v>
      </c>
      <c r="AG28" s="6">
        <v>5957330</v>
      </c>
      <c r="AH28" s="6">
        <v>13830</v>
      </c>
      <c r="AI28" s="6">
        <v>211306290</v>
      </c>
      <c r="AJ28" s="6">
        <v>205348960</v>
      </c>
      <c r="AK28" s="6">
        <v>80550</v>
      </c>
      <c r="AL28" s="6">
        <v>0</v>
      </c>
      <c r="AM28" s="6">
        <v>5957330</v>
      </c>
      <c r="AN28" s="6">
        <v>13830</v>
      </c>
    </row>
    <row r="29" spans="1:40" ht="18" customHeight="1">
      <c r="A29" s="5">
        <v>15</v>
      </c>
      <c r="B29" s="5" t="s">
        <v>19</v>
      </c>
      <c r="C29" s="6">
        <v>88406660</v>
      </c>
      <c r="D29" s="6">
        <v>88406660</v>
      </c>
      <c r="E29" s="6">
        <v>0</v>
      </c>
      <c r="F29" s="6">
        <v>0</v>
      </c>
      <c r="G29" s="6">
        <v>10844370</v>
      </c>
      <c r="H29" s="6">
        <v>10633850</v>
      </c>
      <c r="I29" s="6">
        <v>0</v>
      </c>
      <c r="J29" s="6">
        <v>0</v>
      </c>
      <c r="K29" s="6">
        <v>210520</v>
      </c>
      <c r="L29" s="6">
        <v>0</v>
      </c>
      <c r="M29" s="6">
        <v>99251030</v>
      </c>
      <c r="N29" s="6">
        <v>99040510</v>
      </c>
      <c r="O29" s="6">
        <v>0</v>
      </c>
      <c r="P29" s="6">
        <v>0</v>
      </c>
      <c r="Q29" s="6">
        <v>210520</v>
      </c>
      <c r="R29" s="6">
        <v>0</v>
      </c>
      <c r="S29" s="6">
        <v>1022240</v>
      </c>
      <c r="T29" s="6">
        <v>864590</v>
      </c>
      <c r="U29" s="6">
        <v>0</v>
      </c>
      <c r="V29" s="6">
        <v>0</v>
      </c>
      <c r="W29" s="6">
        <v>157650</v>
      </c>
      <c r="X29" s="6">
        <v>0</v>
      </c>
      <c r="Y29" s="6">
        <v>88406660</v>
      </c>
      <c r="Z29" s="6">
        <v>88406660</v>
      </c>
      <c r="AA29" s="6">
        <v>0</v>
      </c>
      <c r="AB29" s="6">
        <v>0</v>
      </c>
      <c r="AC29" s="6">
        <v>11866610</v>
      </c>
      <c r="AD29" s="6">
        <v>11498440</v>
      </c>
      <c r="AE29" s="6">
        <v>0</v>
      </c>
      <c r="AF29" s="6">
        <v>0</v>
      </c>
      <c r="AG29" s="6">
        <v>368170</v>
      </c>
      <c r="AH29" s="6">
        <v>0</v>
      </c>
      <c r="AI29" s="6">
        <v>100273270</v>
      </c>
      <c r="AJ29" s="6">
        <v>99905100</v>
      </c>
      <c r="AK29" s="6">
        <v>0</v>
      </c>
      <c r="AL29" s="6">
        <v>0</v>
      </c>
      <c r="AM29" s="6">
        <v>368170</v>
      </c>
      <c r="AN29" s="6">
        <v>0</v>
      </c>
    </row>
    <row r="30" spans="1:40" ht="18" customHeight="1" thickBot="1">
      <c r="A30" s="22" t="s">
        <v>49</v>
      </c>
      <c r="B30" s="23"/>
      <c r="C30" s="7">
        <f>SUM(C24:C29)</f>
        <v>638576410</v>
      </c>
      <c r="D30" s="7">
        <f aca="true" t="shared" si="6" ref="D30:AN30">SUM(D24:D29)</f>
        <v>638576410</v>
      </c>
      <c r="E30" s="7">
        <f t="shared" si="6"/>
        <v>1243050</v>
      </c>
      <c r="F30" s="7">
        <f t="shared" si="6"/>
        <v>59450</v>
      </c>
      <c r="G30" s="7">
        <f t="shared" si="6"/>
        <v>91125480</v>
      </c>
      <c r="H30" s="7">
        <f t="shared" si="6"/>
        <v>83530590</v>
      </c>
      <c r="I30" s="7">
        <f t="shared" si="6"/>
        <v>29110</v>
      </c>
      <c r="J30" s="7">
        <f t="shared" si="6"/>
        <v>0</v>
      </c>
      <c r="K30" s="7">
        <f t="shared" si="6"/>
        <v>7594890</v>
      </c>
      <c r="L30" s="7">
        <f t="shared" si="6"/>
        <v>61400</v>
      </c>
      <c r="M30" s="7">
        <f t="shared" si="6"/>
        <v>729701890</v>
      </c>
      <c r="N30" s="7">
        <f t="shared" si="6"/>
        <v>722107000</v>
      </c>
      <c r="O30" s="7">
        <f t="shared" si="6"/>
        <v>1272160</v>
      </c>
      <c r="P30" s="7">
        <f t="shared" si="6"/>
        <v>0</v>
      </c>
      <c r="Q30" s="7">
        <f t="shared" si="6"/>
        <v>7594890</v>
      </c>
      <c r="R30" s="7">
        <f t="shared" si="6"/>
        <v>120850</v>
      </c>
      <c r="S30" s="7">
        <f t="shared" si="6"/>
        <v>11168800</v>
      </c>
      <c r="T30" s="7">
        <f t="shared" si="6"/>
        <v>2121840</v>
      </c>
      <c r="U30" s="7">
        <f t="shared" si="6"/>
        <v>0</v>
      </c>
      <c r="V30" s="7">
        <f t="shared" si="6"/>
        <v>1092800</v>
      </c>
      <c r="W30" s="7">
        <f t="shared" si="6"/>
        <v>7954160</v>
      </c>
      <c r="X30" s="7">
        <f t="shared" si="6"/>
        <v>21500</v>
      </c>
      <c r="Y30" s="7">
        <f t="shared" si="6"/>
        <v>638576410</v>
      </c>
      <c r="Z30" s="7">
        <f t="shared" si="6"/>
        <v>638576410</v>
      </c>
      <c r="AA30" s="7">
        <f t="shared" si="6"/>
        <v>1243050</v>
      </c>
      <c r="AB30" s="7">
        <f t="shared" si="6"/>
        <v>59450</v>
      </c>
      <c r="AC30" s="7">
        <f t="shared" si="6"/>
        <v>102294280</v>
      </c>
      <c r="AD30" s="7">
        <f t="shared" si="6"/>
        <v>85652430</v>
      </c>
      <c r="AE30" s="7">
        <f t="shared" si="6"/>
        <v>29110</v>
      </c>
      <c r="AF30" s="7">
        <f t="shared" si="6"/>
        <v>1092800</v>
      </c>
      <c r="AG30" s="7">
        <f t="shared" si="6"/>
        <v>15549050</v>
      </c>
      <c r="AH30" s="7">
        <f t="shared" si="6"/>
        <v>82900</v>
      </c>
      <c r="AI30" s="7">
        <f t="shared" si="6"/>
        <v>740870690</v>
      </c>
      <c r="AJ30" s="7">
        <f t="shared" si="6"/>
        <v>724228840</v>
      </c>
      <c r="AK30" s="7">
        <f t="shared" si="6"/>
        <v>1272160</v>
      </c>
      <c r="AL30" s="7">
        <f t="shared" si="6"/>
        <v>1092800</v>
      </c>
      <c r="AM30" s="7">
        <f t="shared" si="6"/>
        <v>15549050</v>
      </c>
      <c r="AN30" s="7">
        <f t="shared" si="6"/>
        <v>142350</v>
      </c>
    </row>
    <row r="31" spans="1:40" ht="18" customHeight="1" thickBot="1">
      <c r="A31" s="26" t="s">
        <v>50</v>
      </c>
      <c r="B31" s="27"/>
      <c r="C31" s="7">
        <f>+C30</f>
        <v>638576410</v>
      </c>
      <c r="D31" s="7">
        <f aca="true" t="shared" si="7" ref="D31:AN31">+D30</f>
        <v>638576410</v>
      </c>
      <c r="E31" s="7">
        <f t="shared" si="7"/>
        <v>1243050</v>
      </c>
      <c r="F31" s="7">
        <f t="shared" si="7"/>
        <v>59450</v>
      </c>
      <c r="G31" s="7">
        <f t="shared" si="7"/>
        <v>91125480</v>
      </c>
      <c r="H31" s="7">
        <f t="shared" si="7"/>
        <v>83530590</v>
      </c>
      <c r="I31" s="7">
        <f t="shared" si="7"/>
        <v>29110</v>
      </c>
      <c r="J31" s="7">
        <f t="shared" si="7"/>
        <v>0</v>
      </c>
      <c r="K31" s="7">
        <f t="shared" si="7"/>
        <v>7594890</v>
      </c>
      <c r="L31" s="7">
        <f t="shared" si="7"/>
        <v>61400</v>
      </c>
      <c r="M31" s="7">
        <f t="shared" si="7"/>
        <v>729701890</v>
      </c>
      <c r="N31" s="7">
        <f t="shared" si="7"/>
        <v>722107000</v>
      </c>
      <c r="O31" s="7">
        <f t="shared" si="7"/>
        <v>1272160</v>
      </c>
      <c r="P31" s="7">
        <f t="shared" si="7"/>
        <v>0</v>
      </c>
      <c r="Q31" s="7">
        <f t="shared" si="7"/>
        <v>7594890</v>
      </c>
      <c r="R31" s="7">
        <f t="shared" si="7"/>
        <v>120850</v>
      </c>
      <c r="S31" s="7">
        <f t="shared" si="7"/>
        <v>11168800</v>
      </c>
      <c r="T31" s="7">
        <f t="shared" si="7"/>
        <v>2121840</v>
      </c>
      <c r="U31" s="7">
        <f t="shared" si="7"/>
        <v>0</v>
      </c>
      <c r="V31" s="7">
        <f t="shared" si="7"/>
        <v>1092800</v>
      </c>
      <c r="W31" s="7">
        <f t="shared" si="7"/>
        <v>7954160</v>
      </c>
      <c r="X31" s="7">
        <f t="shared" si="7"/>
        <v>21500</v>
      </c>
      <c r="Y31" s="7">
        <f t="shared" si="7"/>
        <v>638576410</v>
      </c>
      <c r="Z31" s="7">
        <f t="shared" si="7"/>
        <v>638576410</v>
      </c>
      <c r="AA31" s="7">
        <f t="shared" si="7"/>
        <v>1243050</v>
      </c>
      <c r="AB31" s="7">
        <f t="shared" si="7"/>
        <v>59450</v>
      </c>
      <c r="AC31" s="7">
        <f t="shared" si="7"/>
        <v>102294280</v>
      </c>
      <c r="AD31" s="7">
        <f t="shared" si="7"/>
        <v>85652430</v>
      </c>
      <c r="AE31" s="7">
        <f t="shared" si="7"/>
        <v>29110</v>
      </c>
      <c r="AF31" s="7">
        <f t="shared" si="7"/>
        <v>1092800</v>
      </c>
      <c r="AG31" s="7">
        <f t="shared" si="7"/>
        <v>15549050</v>
      </c>
      <c r="AH31" s="7">
        <f t="shared" si="7"/>
        <v>82900</v>
      </c>
      <c r="AI31" s="7">
        <f t="shared" si="7"/>
        <v>740870690</v>
      </c>
      <c r="AJ31" s="7">
        <f t="shared" si="7"/>
        <v>724228840</v>
      </c>
      <c r="AK31" s="7">
        <f t="shared" si="7"/>
        <v>1272160</v>
      </c>
      <c r="AL31" s="7">
        <f t="shared" si="7"/>
        <v>1092800</v>
      </c>
      <c r="AM31" s="7">
        <f t="shared" si="7"/>
        <v>15549050</v>
      </c>
      <c r="AN31" s="7">
        <f t="shared" si="7"/>
        <v>142350</v>
      </c>
    </row>
    <row r="32" spans="1:40" ht="18" customHeight="1">
      <c r="A32" s="2">
        <v>16</v>
      </c>
      <c r="B32" s="2" t="s">
        <v>5</v>
      </c>
      <c r="C32" s="3">
        <v>173125400</v>
      </c>
      <c r="D32" s="3">
        <v>173125400</v>
      </c>
      <c r="E32" s="3">
        <v>52300</v>
      </c>
      <c r="F32" s="3">
        <v>0</v>
      </c>
      <c r="G32" s="3">
        <v>29278000</v>
      </c>
      <c r="H32" s="3">
        <v>26471400</v>
      </c>
      <c r="I32" s="3">
        <v>0</v>
      </c>
      <c r="J32" s="3">
        <v>0</v>
      </c>
      <c r="K32" s="3">
        <v>2806600</v>
      </c>
      <c r="L32" s="3">
        <v>0</v>
      </c>
      <c r="M32" s="3">
        <v>202403400</v>
      </c>
      <c r="N32" s="3">
        <v>199596800</v>
      </c>
      <c r="O32" s="3">
        <v>52300</v>
      </c>
      <c r="P32" s="3">
        <v>0</v>
      </c>
      <c r="Q32" s="3">
        <v>2806600</v>
      </c>
      <c r="R32" s="3">
        <v>0</v>
      </c>
      <c r="S32" s="3">
        <v>4826700</v>
      </c>
      <c r="T32" s="3">
        <v>1188300</v>
      </c>
      <c r="U32" s="3">
        <v>0</v>
      </c>
      <c r="V32" s="3">
        <v>0</v>
      </c>
      <c r="W32" s="3">
        <v>3638400</v>
      </c>
      <c r="X32" s="3">
        <v>0</v>
      </c>
      <c r="Y32" s="3">
        <v>173125400</v>
      </c>
      <c r="Z32" s="3">
        <v>173125400</v>
      </c>
      <c r="AA32" s="3">
        <v>52300</v>
      </c>
      <c r="AB32" s="3">
        <v>0</v>
      </c>
      <c r="AC32" s="3">
        <v>34104700</v>
      </c>
      <c r="AD32" s="3">
        <v>27659700</v>
      </c>
      <c r="AE32" s="3">
        <v>0</v>
      </c>
      <c r="AF32" s="3">
        <v>0</v>
      </c>
      <c r="AG32" s="3">
        <v>6445000</v>
      </c>
      <c r="AH32" s="3">
        <v>0</v>
      </c>
      <c r="AI32" s="3">
        <v>207230100</v>
      </c>
      <c r="AJ32" s="3">
        <v>200785100</v>
      </c>
      <c r="AK32" s="3">
        <v>52300</v>
      </c>
      <c r="AL32" s="3">
        <v>0</v>
      </c>
      <c r="AM32" s="3">
        <v>6445000</v>
      </c>
      <c r="AN32" s="3">
        <v>0</v>
      </c>
    </row>
    <row r="33" spans="1:40" ht="18" customHeight="1">
      <c r="A33" s="5">
        <v>17</v>
      </c>
      <c r="B33" s="5" t="s">
        <v>7</v>
      </c>
      <c r="C33" s="6">
        <v>324959150</v>
      </c>
      <c r="D33" s="6">
        <v>324959150</v>
      </c>
      <c r="E33" s="6">
        <v>207110</v>
      </c>
      <c r="F33" s="6">
        <v>0</v>
      </c>
      <c r="G33" s="6">
        <v>58897380</v>
      </c>
      <c r="H33" s="6">
        <v>54777150</v>
      </c>
      <c r="I33" s="6">
        <v>95190</v>
      </c>
      <c r="J33" s="6">
        <v>0</v>
      </c>
      <c r="K33" s="6">
        <v>4120230</v>
      </c>
      <c r="L33" s="6">
        <v>0</v>
      </c>
      <c r="M33" s="6">
        <v>383856530</v>
      </c>
      <c r="N33" s="6">
        <v>379736300</v>
      </c>
      <c r="O33" s="6">
        <v>302300</v>
      </c>
      <c r="P33" s="6">
        <v>0</v>
      </c>
      <c r="Q33" s="6">
        <v>4120230</v>
      </c>
      <c r="R33" s="6">
        <v>0</v>
      </c>
      <c r="S33" s="6">
        <v>6596294</v>
      </c>
      <c r="T33" s="6">
        <v>980375</v>
      </c>
      <c r="U33" s="6">
        <v>0</v>
      </c>
      <c r="V33" s="6">
        <v>0</v>
      </c>
      <c r="W33" s="6">
        <v>5615919</v>
      </c>
      <c r="X33" s="6">
        <v>0</v>
      </c>
      <c r="Y33" s="6">
        <v>324959150</v>
      </c>
      <c r="Z33" s="6">
        <v>324959150</v>
      </c>
      <c r="AA33" s="6">
        <v>207110</v>
      </c>
      <c r="AB33" s="6">
        <v>0</v>
      </c>
      <c r="AC33" s="6">
        <v>65493674</v>
      </c>
      <c r="AD33" s="6">
        <v>55757525</v>
      </c>
      <c r="AE33" s="6">
        <v>95190</v>
      </c>
      <c r="AF33" s="6">
        <v>0</v>
      </c>
      <c r="AG33" s="6">
        <v>9736149</v>
      </c>
      <c r="AH33" s="6">
        <v>0</v>
      </c>
      <c r="AI33" s="6">
        <v>390452824</v>
      </c>
      <c r="AJ33" s="6">
        <v>380716675</v>
      </c>
      <c r="AK33" s="6">
        <v>302300</v>
      </c>
      <c r="AL33" s="6">
        <v>0</v>
      </c>
      <c r="AM33" s="6">
        <v>9736149</v>
      </c>
      <c r="AN33" s="6">
        <v>0</v>
      </c>
    </row>
    <row r="34" spans="1:40" ht="18" customHeight="1" thickBot="1">
      <c r="A34" s="22" t="s">
        <v>51</v>
      </c>
      <c r="B34" s="23"/>
      <c r="C34" s="7">
        <f>SUM(C32:C33)</f>
        <v>498084550</v>
      </c>
      <c r="D34" s="7">
        <f aca="true" t="shared" si="8" ref="D34:AN34">SUM(D32:D33)</f>
        <v>498084550</v>
      </c>
      <c r="E34" s="7">
        <f t="shared" si="8"/>
        <v>259410</v>
      </c>
      <c r="F34" s="7">
        <f t="shared" si="8"/>
        <v>0</v>
      </c>
      <c r="G34" s="7">
        <f t="shared" si="8"/>
        <v>88175380</v>
      </c>
      <c r="H34" s="7">
        <f t="shared" si="8"/>
        <v>81248550</v>
      </c>
      <c r="I34" s="7">
        <f t="shared" si="8"/>
        <v>95190</v>
      </c>
      <c r="J34" s="7">
        <f t="shared" si="8"/>
        <v>0</v>
      </c>
      <c r="K34" s="7">
        <f t="shared" si="8"/>
        <v>6926830</v>
      </c>
      <c r="L34" s="7">
        <f t="shared" si="8"/>
        <v>0</v>
      </c>
      <c r="M34" s="7">
        <f t="shared" si="8"/>
        <v>586259930</v>
      </c>
      <c r="N34" s="7">
        <f t="shared" si="8"/>
        <v>579333100</v>
      </c>
      <c r="O34" s="7">
        <f t="shared" si="8"/>
        <v>354600</v>
      </c>
      <c r="P34" s="7">
        <f t="shared" si="8"/>
        <v>0</v>
      </c>
      <c r="Q34" s="7">
        <f t="shared" si="8"/>
        <v>6926830</v>
      </c>
      <c r="R34" s="7">
        <f t="shared" si="8"/>
        <v>0</v>
      </c>
      <c r="S34" s="7">
        <f t="shared" si="8"/>
        <v>11422994</v>
      </c>
      <c r="T34" s="7">
        <f t="shared" si="8"/>
        <v>2168675</v>
      </c>
      <c r="U34" s="7">
        <f t="shared" si="8"/>
        <v>0</v>
      </c>
      <c r="V34" s="7">
        <f t="shared" si="8"/>
        <v>0</v>
      </c>
      <c r="W34" s="7">
        <f t="shared" si="8"/>
        <v>9254319</v>
      </c>
      <c r="X34" s="7">
        <f t="shared" si="8"/>
        <v>0</v>
      </c>
      <c r="Y34" s="7">
        <f t="shared" si="8"/>
        <v>498084550</v>
      </c>
      <c r="Z34" s="7">
        <f t="shared" si="8"/>
        <v>498084550</v>
      </c>
      <c r="AA34" s="7">
        <f t="shared" si="8"/>
        <v>259410</v>
      </c>
      <c r="AB34" s="7">
        <f t="shared" si="8"/>
        <v>0</v>
      </c>
      <c r="AC34" s="7">
        <f t="shared" si="8"/>
        <v>99598374</v>
      </c>
      <c r="AD34" s="7">
        <f t="shared" si="8"/>
        <v>83417225</v>
      </c>
      <c r="AE34" s="7">
        <f t="shared" si="8"/>
        <v>95190</v>
      </c>
      <c r="AF34" s="7">
        <f t="shared" si="8"/>
        <v>0</v>
      </c>
      <c r="AG34" s="7">
        <f t="shared" si="8"/>
        <v>16181149</v>
      </c>
      <c r="AH34" s="7">
        <f t="shared" si="8"/>
        <v>0</v>
      </c>
      <c r="AI34" s="7">
        <f t="shared" si="8"/>
        <v>597682924</v>
      </c>
      <c r="AJ34" s="7">
        <f t="shared" si="8"/>
        <v>581501775</v>
      </c>
      <c r="AK34" s="7">
        <f t="shared" si="8"/>
        <v>354600</v>
      </c>
      <c r="AL34" s="7">
        <f t="shared" si="8"/>
        <v>0</v>
      </c>
      <c r="AM34" s="7">
        <f t="shared" si="8"/>
        <v>16181149</v>
      </c>
      <c r="AN34" s="7">
        <f t="shared" si="8"/>
        <v>0</v>
      </c>
    </row>
    <row r="35" spans="1:40" ht="18" customHeight="1" thickBot="1">
      <c r="A35" s="24" t="s">
        <v>52</v>
      </c>
      <c r="B35" s="25"/>
      <c r="C35" s="7">
        <f>+C34</f>
        <v>498084550</v>
      </c>
      <c r="D35" s="7">
        <f aca="true" t="shared" si="9" ref="D35:AN35">+D34</f>
        <v>498084550</v>
      </c>
      <c r="E35" s="7">
        <f t="shared" si="9"/>
        <v>259410</v>
      </c>
      <c r="F35" s="7">
        <f t="shared" si="9"/>
        <v>0</v>
      </c>
      <c r="G35" s="7">
        <f t="shared" si="9"/>
        <v>88175380</v>
      </c>
      <c r="H35" s="7">
        <f t="shared" si="9"/>
        <v>81248550</v>
      </c>
      <c r="I35" s="7">
        <f t="shared" si="9"/>
        <v>95190</v>
      </c>
      <c r="J35" s="7">
        <f t="shared" si="9"/>
        <v>0</v>
      </c>
      <c r="K35" s="7">
        <f t="shared" si="9"/>
        <v>6926830</v>
      </c>
      <c r="L35" s="7">
        <f t="shared" si="9"/>
        <v>0</v>
      </c>
      <c r="M35" s="7">
        <f t="shared" si="9"/>
        <v>586259930</v>
      </c>
      <c r="N35" s="7">
        <f t="shared" si="9"/>
        <v>579333100</v>
      </c>
      <c r="O35" s="7">
        <f t="shared" si="9"/>
        <v>354600</v>
      </c>
      <c r="P35" s="7">
        <f t="shared" si="9"/>
        <v>0</v>
      </c>
      <c r="Q35" s="7">
        <f t="shared" si="9"/>
        <v>6926830</v>
      </c>
      <c r="R35" s="7">
        <f t="shared" si="9"/>
        <v>0</v>
      </c>
      <c r="S35" s="7">
        <f t="shared" si="9"/>
        <v>11422994</v>
      </c>
      <c r="T35" s="7">
        <f t="shared" si="9"/>
        <v>2168675</v>
      </c>
      <c r="U35" s="7">
        <f t="shared" si="9"/>
        <v>0</v>
      </c>
      <c r="V35" s="7">
        <f t="shared" si="9"/>
        <v>0</v>
      </c>
      <c r="W35" s="7">
        <f t="shared" si="9"/>
        <v>9254319</v>
      </c>
      <c r="X35" s="7">
        <f t="shared" si="9"/>
        <v>0</v>
      </c>
      <c r="Y35" s="7">
        <f t="shared" si="9"/>
        <v>498084550</v>
      </c>
      <c r="Z35" s="7">
        <f t="shared" si="9"/>
        <v>498084550</v>
      </c>
      <c r="AA35" s="7">
        <f t="shared" si="9"/>
        <v>259410</v>
      </c>
      <c r="AB35" s="7">
        <f t="shared" si="9"/>
        <v>0</v>
      </c>
      <c r="AC35" s="7">
        <f t="shared" si="9"/>
        <v>99598374</v>
      </c>
      <c r="AD35" s="7">
        <f t="shared" si="9"/>
        <v>83417225</v>
      </c>
      <c r="AE35" s="7">
        <f t="shared" si="9"/>
        <v>95190</v>
      </c>
      <c r="AF35" s="7">
        <f t="shared" si="9"/>
        <v>0</v>
      </c>
      <c r="AG35" s="7">
        <f t="shared" si="9"/>
        <v>16181149</v>
      </c>
      <c r="AH35" s="7">
        <f t="shared" si="9"/>
        <v>0</v>
      </c>
      <c r="AI35" s="7">
        <f t="shared" si="9"/>
        <v>597682924</v>
      </c>
      <c r="AJ35" s="7">
        <f t="shared" si="9"/>
        <v>581501775</v>
      </c>
      <c r="AK35" s="7">
        <f t="shared" si="9"/>
        <v>354600</v>
      </c>
      <c r="AL35" s="7">
        <f t="shared" si="9"/>
        <v>0</v>
      </c>
      <c r="AM35" s="7">
        <f t="shared" si="9"/>
        <v>16181149</v>
      </c>
      <c r="AN35" s="7">
        <f t="shared" si="9"/>
        <v>0</v>
      </c>
    </row>
    <row r="36" spans="1:40" ht="18" customHeight="1">
      <c r="A36" s="2">
        <v>18</v>
      </c>
      <c r="B36" s="2" t="s">
        <v>1</v>
      </c>
      <c r="C36" s="3">
        <v>292665340</v>
      </c>
      <c r="D36" s="3">
        <v>292665340</v>
      </c>
      <c r="E36" s="3">
        <v>364020</v>
      </c>
      <c r="F36" s="3">
        <v>0</v>
      </c>
      <c r="G36" s="3">
        <v>52328560</v>
      </c>
      <c r="H36" s="3">
        <v>46737530</v>
      </c>
      <c r="I36" s="3">
        <v>25200</v>
      </c>
      <c r="J36" s="3">
        <v>0</v>
      </c>
      <c r="K36" s="3">
        <v>5591030</v>
      </c>
      <c r="L36" s="3">
        <v>0</v>
      </c>
      <c r="M36" s="3">
        <v>344993900</v>
      </c>
      <c r="N36" s="3">
        <v>339402870</v>
      </c>
      <c r="O36" s="3">
        <v>389220</v>
      </c>
      <c r="P36" s="3">
        <v>0</v>
      </c>
      <c r="Q36" s="3">
        <v>5591030</v>
      </c>
      <c r="R36" s="3">
        <v>0</v>
      </c>
      <c r="S36" s="3">
        <v>9324277</v>
      </c>
      <c r="T36" s="3">
        <v>3220882</v>
      </c>
      <c r="U36" s="3">
        <v>0</v>
      </c>
      <c r="V36" s="3">
        <v>1265190</v>
      </c>
      <c r="W36" s="3">
        <v>4838205</v>
      </c>
      <c r="X36" s="3">
        <v>0</v>
      </c>
      <c r="Y36" s="3">
        <v>292665340</v>
      </c>
      <c r="Z36" s="3">
        <v>292665340</v>
      </c>
      <c r="AA36" s="3">
        <v>364020</v>
      </c>
      <c r="AB36" s="3">
        <v>0</v>
      </c>
      <c r="AC36" s="3">
        <v>61652837</v>
      </c>
      <c r="AD36" s="3">
        <v>49958412</v>
      </c>
      <c r="AE36" s="3">
        <v>25200</v>
      </c>
      <c r="AF36" s="3">
        <v>1265190</v>
      </c>
      <c r="AG36" s="3">
        <v>10429235</v>
      </c>
      <c r="AH36" s="3">
        <v>0</v>
      </c>
      <c r="AI36" s="3">
        <v>354318177</v>
      </c>
      <c r="AJ36" s="3">
        <v>342623752</v>
      </c>
      <c r="AK36" s="3">
        <v>389220</v>
      </c>
      <c r="AL36" s="3">
        <v>1265190</v>
      </c>
      <c r="AM36" s="3">
        <v>10429235</v>
      </c>
      <c r="AN36" s="3">
        <v>0</v>
      </c>
    </row>
    <row r="37" spans="1:40" ht="18" customHeight="1">
      <c r="A37" s="5">
        <v>19</v>
      </c>
      <c r="B37" s="5" t="s">
        <v>21</v>
      </c>
      <c r="C37" s="6">
        <v>12528800</v>
      </c>
      <c r="D37" s="6">
        <v>12528800</v>
      </c>
      <c r="E37" s="6">
        <v>0</v>
      </c>
      <c r="F37" s="6">
        <v>0</v>
      </c>
      <c r="G37" s="6">
        <v>2083500</v>
      </c>
      <c r="H37" s="6">
        <v>1980100</v>
      </c>
      <c r="I37" s="6">
        <v>0</v>
      </c>
      <c r="J37" s="6">
        <v>0</v>
      </c>
      <c r="K37" s="6">
        <v>103400</v>
      </c>
      <c r="L37" s="6">
        <v>0</v>
      </c>
      <c r="M37" s="6">
        <v>14612300</v>
      </c>
      <c r="N37" s="6">
        <v>14508900</v>
      </c>
      <c r="O37" s="6">
        <v>0</v>
      </c>
      <c r="P37" s="6">
        <v>0</v>
      </c>
      <c r="Q37" s="6">
        <v>103400</v>
      </c>
      <c r="R37" s="6">
        <v>0</v>
      </c>
      <c r="S37" s="6">
        <v>505800</v>
      </c>
      <c r="T37" s="6">
        <v>55400</v>
      </c>
      <c r="U37" s="6">
        <v>0</v>
      </c>
      <c r="V37" s="6">
        <v>0</v>
      </c>
      <c r="W37" s="6">
        <v>450400</v>
      </c>
      <c r="X37" s="6">
        <v>0</v>
      </c>
      <c r="Y37" s="6">
        <v>12528800</v>
      </c>
      <c r="Z37" s="6">
        <v>12528800</v>
      </c>
      <c r="AA37" s="6">
        <v>0</v>
      </c>
      <c r="AB37" s="6">
        <v>0</v>
      </c>
      <c r="AC37" s="6">
        <v>2589300</v>
      </c>
      <c r="AD37" s="6">
        <v>2035500</v>
      </c>
      <c r="AE37" s="6">
        <v>0</v>
      </c>
      <c r="AF37" s="6">
        <v>0</v>
      </c>
      <c r="AG37" s="6">
        <v>553800</v>
      </c>
      <c r="AH37" s="6">
        <v>0</v>
      </c>
      <c r="AI37" s="6">
        <v>15118100</v>
      </c>
      <c r="AJ37" s="6">
        <v>14564300</v>
      </c>
      <c r="AK37" s="6">
        <v>0</v>
      </c>
      <c r="AL37" s="6">
        <v>0</v>
      </c>
      <c r="AM37" s="6">
        <v>553800</v>
      </c>
      <c r="AN37" s="6">
        <v>0</v>
      </c>
    </row>
    <row r="38" spans="1:40" ht="18" customHeight="1">
      <c r="A38" s="5">
        <v>20</v>
      </c>
      <c r="B38" s="5" t="s">
        <v>22</v>
      </c>
      <c r="C38" s="6">
        <v>26871500</v>
      </c>
      <c r="D38" s="6">
        <v>26871500</v>
      </c>
      <c r="E38" s="6">
        <v>82200</v>
      </c>
      <c r="F38" s="6">
        <v>0</v>
      </c>
      <c r="G38" s="6">
        <v>3203300</v>
      </c>
      <c r="H38" s="6">
        <v>3054200</v>
      </c>
      <c r="I38" s="6">
        <v>0</v>
      </c>
      <c r="J38" s="6">
        <v>0</v>
      </c>
      <c r="K38" s="6">
        <v>149100</v>
      </c>
      <c r="L38" s="6">
        <v>0</v>
      </c>
      <c r="M38" s="6">
        <v>30074800</v>
      </c>
      <c r="N38" s="6">
        <v>29925700</v>
      </c>
      <c r="O38" s="6">
        <v>82200</v>
      </c>
      <c r="P38" s="6">
        <v>0</v>
      </c>
      <c r="Q38" s="6">
        <v>149100</v>
      </c>
      <c r="R38" s="6">
        <v>0</v>
      </c>
      <c r="S38" s="6">
        <v>87420</v>
      </c>
      <c r="T38" s="6">
        <v>41200</v>
      </c>
      <c r="U38" s="6">
        <v>0</v>
      </c>
      <c r="V38" s="6">
        <v>0</v>
      </c>
      <c r="W38" s="6">
        <v>46220</v>
      </c>
      <c r="X38" s="6">
        <v>0</v>
      </c>
      <c r="Y38" s="6">
        <v>26871500</v>
      </c>
      <c r="Z38" s="6">
        <v>26871500</v>
      </c>
      <c r="AA38" s="6">
        <v>82200</v>
      </c>
      <c r="AB38" s="6">
        <v>0</v>
      </c>
      <c r="AC38" s="6">
        <v>3290720</v>
      </c>
      <c r="AD38" s="6">
        <v>3095400</v>
      </c>
      <c r="AE38" s="6">
        <v>0</v>
      </c>
      <c r="AF38" s="6">
        <v>0</v>
      </c>
      <c r="AG38" s="6">
        <v>195320</v>
      </c>
      <c r="AH38" s="6">
        <v>0</v>
      </c>
      <c r="AI38" s="6">
        <v>30162220</v>
      </c>
      <c r="AJ38" s="6">
        <v>29966900</v>
      </c>
      <c r="AK38" s="6">
        <v>82200</v>
      </c>
      <c r="AL38" s="6">
        <v>0</v>
      </c>
      <c r="AM38" s="6">
        <v>195320</v>
      </c>
      <c r="AN38" s="6">
        <v>0</v>
      </c>
    </row>
    <row r="39" spans="1:40" ht="18" customHeight="1">
      <c r="A39" s="5">
        <v>21</v>
      </c>
      <c r="B39" s="5" t="s">
        <v>23</v>
      </c>
      <c r="C39" s="6">
        <v>26903700</v>
      </c>
      <c r="D39" s="6">
        <v>26903700</v>
      </c>
      <c r="E39" s="6">
        <v>0</v>
      </c>
      <c r="F39" s="6">
        <v>0</v>
      </c>
      <c r="G39" s="6">
        <v>6310900</v>
      </c>
      <c r="H39" s="6">
        <v>5756000</v>
      </c>
      <c r="I39" s="6">
        <v>0</v>
      </c>
      <c r="J39" s="6">
        <v>0</v>
      </c>
      <c r="K39" s="6">
        <v>554900</v>
      </c>
      <c r="L39" s="6">
        <v>0</v>
      </c>
      <c r="M39" s="6">
        <v>33214600</v>
      </c>
      <c r="N39" s="6">
        <v>32659700</v>
      </c>
      <c r="O39" s="6">
        <v>0</v>
      </c>
      <c r="P39" s="6">
        <v>0</v>
      </c>
      <c r="Q39" s="6">
        <v>554900</v>
      </c>
      <c r="R39" s="6">
        <v>0</v>
      </c>
      <c r="S39" s="6">
        <v>798800</v>
      </c>
      <c r="T39" s="6">
        <v>297100</v>
      </c>
      <c r="U39" s="6">
        <v>0</v>
      </c>
      <c r="V39" s="6">
        <v>0</v>
      </c>
      <c r="W39" s="6">
        <v>501700</v>
      </c>
      <c r="X39" s="6">
        <v>0</v>
      </c>
      <c r="Y39" s="6">
        <v>26903700</v>
      </c>
      <c r="Z39" s="6">
        <v>26903700</v>
      </c>
      <c r="AA39" s="6">
        <v>0</v>
      </c>
      <c r="AB39" s="6">
        <v>0</v>
      </c>
      <c r="AC39" s="6">
        <v>7109700</v>
      </c>
      <c r="AD39" s="6">
        <v>6053100</v>
      </c>
      <c r="AE39" s="6">
        <v>0</v>
      </c>
      <c r="AF39" s="6">
        <v>0</v>
      </c>
      <c r="AG39" s="6">
        <v>1056600</v>
      </c>
      <c r="AH39" s="6">
        <v>0</v>
      </c>
      <c r="AI39" s="6">
        <v>34013400</v>
      </c>
      <c r="AJ39" s="6">
        <v>32956800</v>
      </c>
      <c r="AK39" s="6">
        <v>0</v>
      </c>
      <c r="AL39" s="6">
        <v>0</v>
      </c>
      <c r="AM39" s="6">
        <v>1056600</v>
      </c>
      <c r="AN39" s="6">
        <v>0</v>
      </c>
    </row>
    <row r="40" spans="1:40" ht="18" customHeight="1">
      <c r="A40" s="5">
        <v>22</v>
      </c>
      <c r="B40" s="5" t="s">
        <v>24</v>
      </c>
      <c r="C40" s="6">
        <v>26765600</v>
      </c>
      <c r="D40" s="6">
        <v>26765600</v>
      </c>
      <c r="E40" s="6">
        <v>0</v>
      </c>
      <c r="F40" s="6">
        <v>0</v>
      </c>
      <c r="G40" s="6">
        <v>4976400</v>
      </c>
      <c r="H40" s="6">
        <v>4661600</v>
      </c>
      <c r="I40" s="6">
        <v>0</v>
      </c>
      <c r="J40" s="6">
        <v>0</v>
      </c>
      <c r="K40" s="6">
        <v>314800</v>
      </c>
      <c r="L40" s="6">
        <v>0</v>
      </c>
      <c r="M40" s="6">
        <v>31742000</v>
      </c>
      <c r="N40" s="6">
        <v>31427200</v>
      </c>
      <c r="O40" s="6">
        <v>0</v>
      </c>
      <c r="P40" s="6">
        <v>0</v>
      </c>
      <c r="Q40" s="6">
        <v>314800</v>
      </c>
      <c r="R40" s="6">
        <v>0</v>
      </c>
      <c r="S40" s="6">
        <v>813700</v>
      </c>
      <c r="T40" s="6">
        <v>160400</v>
      </c>
      <c r="U40" s="6">
        <v>0</v>
      </c>
      <c r="V40" s="6">
        <v>191800</v>
      </c>
      <c r="W40" s="6">
        <v>461500</v>
      </c>
      <c r="X40" s="6">
        <v>0</v>
      </c>
      <c r="Y40" s="6">
        <v>26765600</v>
      </c>
      <c r="Z40" s="6">
        <v>26765600</v>
      </c>
      <c r="AA40" s="6">
        <v>0</v>
      </c>
      <c r="AB40" s="6">
        <v>0</v>
      </c>
      <c r="AC40" s="6">
        <v>5790100</v>
      </c>
      <c r="AD40" s="6">
        <v>4822000</v>
      </c>
      <c r="AE40" s="6">
        <v>0</v>
      </c>
      <c r="AF40" s="6">
        <v>191800</v>
      </c>
      <c r="AG40" s="6">
        <v>776300</v>
      </c>
      <c r="AH40" s="6">
        <v>0</v>
      </c>
      <c r="AI40" s="6">
        <v>32555700</v>
      </c>
      <c r="AJ40" s="6">
        <v>31587600</v>
      </c>
      <c r="AK40" s="6">
        <v>0</v>
      </c>
      <c r="AL40" s="6">
        <v>191800</v>
      </c>
      <c r="AM40" s="6">
        <v>776300</v>
      </c>
      <c r="AN40" s="6">
        <v>0</v>
      </c>
    </row>
    <row r="41" spans="1:40" ht="18" customHeight="1">
      <c r="A41" s="5">
        <v>23</v>
      </c>
      <c r="B41" s="5" t="s">
        <v>25</v>
      </c>
      <c r="C41" s="6">
        <v>16606817</v>
      </c>
      <c r="D41" s="6">
        <v>16606817</v>
      </c>
      <c r="E41" s="6">
        <v>0</v>
      </c>
      <c r="F41" s="6">
        <v>0</v>
      </c>
      <c r="G41" s="6">
        <v>3586622</v>
      </c>
      <c r="H41" s="6">
        <v>3223525</v>
      </c>
      <c r="I41" s="6">
        <v>0</v>
      </c>
      <c r="J41" s="6">
        <v>0</v>
      </c>
      <c r="K41" s="6">
        <v>363097</v>
      </c>
      <c r="L41" s="6">
        <v>0</v>
      </c>
      <c r="M41" s="6">
        <v>20193439</v>
      </c>
      <c r="N41" s="6">
        <v>19830342</v>
      </c>
      <c r="O41" s="6">
        <v>0</v>
      </c>
      <c r="P41" s="6">
        <v>0</v>
      </c>
      <c r="Q41" s="6">
        <v>363097</v>
      </c>
      <c r="R41" s="6">
        <v>0</v>
      </c>
      <c r="S41" s="6">
        <v>513652</v>
      </c>
      <c r="T41" s="6">
        <v>48012</v>
      </c>
      <c r="U41" s="6">
        <v>0</v>
      </c>
      <c r="V41" s="6">
        <v>94860</v>
      </c>
      <c r="W41" s="6">
        <v>370780</v>
      </c>
      <c r="X41" s="6">
        <v>0</v>
      </c>
      <c r="Y41" s="6">
        <v>16606817</v>
      </c>
      <c r="Z41" s="6">
        <v>16606817</v>
      </c>
      <c r="AA41" s="6">
        <v>0</v>
      </c>
      <c r="AB41" s="6">
        <v>0</v>
      </c>
      <c r="AC41" s="6">
        <v>4100274</v>
      </c>
      <c r="AD41" s="6">
        <v>3271537</v>
      </c>
      <c r="AE41" s="6">
        <v>0</v>
      </c>
      <c r="AF41" s="6">
        <v>94860</v>
      </c>
      <c r="AG41" s="6">
        <v>733877</v>
      </c>
      <c r="AH41" s="6">
        <v>0</v>
      </c>
      <c r="AI41" s="6">
        <v>20707091</v>
      </c>
      <c r="AJ41" s="6">
        <v>19878354</v>
      </c>
      <c r="AK41" s="6">
        <v>0</v>
      </c>
      <c r="AL41" s="6">
        <v>94860</v>
      </c>
      <c r="AM41" s="6">
        <v>733877</v>
      </c>
      <c r="AN41" s="6">
        <v>0</v>
      </c>
    </row>
    <row r="42" spans="1:40" ht="18" customHeight="1">
      <c r="A42" s="5">
        <v>24</v>
      </c>
      <c r="B42" s="5" t="s">
        <v>26</v>
      </c>
      <c r="C42" s="6">
        <v>113120675</v>
      </c>
      <c r="D42" s="6">
        <v>113120675</v>
      </c>
      <c r="E42" s="6">
        <v>334440</v>
      </c>
      <c r="F42" s="6">
        <v>0</v>
      </c>
      <c r="G42" s="6">
        <v>19773577</v>
      </c>
      <c r="H42" s="6">
        <v>17900237</v>
      </c>
      <c r="I42" s="6">
        <v>6470</v>
      </c>
      <c r="J42" s="6">
        <v>0</v>
      </c>
      <c r="K42" s="6">
        <v>1873340</v>
      </c>
      <c r="L42" s="6">
        <v>0</v>
      </c>
      <c r="M42" s="6">
        <v>132894252</v>
      </c>
      <c r="N42" s="6">
        <v>131020912</v>
      </c>
      <c r="O42" s="6">
        <v>340910</v>
      </c>
      <c r="P42" s="6">
        <v>0</v>
      </c>
      <c r="Q42" s="6">
        <v>1873340</v>
      </c>
      <c r="R42" s="6">
        <v>0</v>
      </c>
      <c r="S42" s="6">
        <v>3726104</v>
      </c>
      <c r="T42" s="6">
        <v>577448</v>
      </c>
      <c r="U42" s="6">
        <v>0</v>
      </c>
      <c r="V42" s="6">
        <v>1905836</v>
      </c>
      <c r="W42" s="6">
        <v>1242820</v>
      </c>
      <c r="X42" s="6">
        <v>0</v>
      </c>
      <c r="Y42" s="6">
        <v>113120675</v>
      </c>
      <c r="Z42" s="6">
        <v>113120675</v>
      </c>
      <c r="AA42" s="6">
        <v>334440</v>
      </c>
      <c r="AB42" s="6">
        <v>0</v>
      </c>
      <c r="AC42" s="6">
        <v>23499681</v>
      </c>
      <c r="AD42" s="6">
        <v>18477685</v>
      </c>
      <c r="AE42" s="6">
        <v>6470</v>
      </c>
      <c r="AF42" s="6">
        <v>1905836</v>
      </c>
      <c r="AG42" s="6">
        <v>3116160</v>
      </c>
      <c r="AH42" s="6">
        <v>0</v>
      </c>
      <c r="AI42" s="6">
        <v>136620356</v>
      </c>
      <c r="AJ42" s="6">
        <v>131598360</v>
      </c>
      <c r="AK42" s="6">
        <v>340910</v>
      </c>
      <c r="AL42" s="6">
        <v>1905836</v>
      </c>
      <c r="AM42" s="6">
        <v>3116160</v>
      </c>
      <c r="AN42" s="6">
        <v>0</v>
      </c>
    </row>
    <row r="43" spans="1:40" ht="18" customHeight="1" thickBot="1">
      <c r="A43" s="22" t="s">
        <v>53</v>
      </c>
      <c r="B43" s="23"/>
      <c r="C43" s="7">
        <f>SUM(C36:C42)</f>
        <v>515462432</v>
      </c>
      <c r="D43" s="7">
        <f aca="true" t="shared" si="10" ref="D43:AN43">SUM(D36:D42)</f>
        <v>515462432</v>
      </c>
      <c r="E43" s="7">
        <f t="shared" si="10"/>
        <v>780660</v>
      </c>
      <c r="F43" s="7">
        <f t="shared" si="10"/>
        <v>0</v>
      </c>
      <c r="G43" s="7">
        <f t="shared" si="10"/>
        <v>92262859</v>
      </c>
      <c r="H43" s="7">
        <f t="shared" si="10"/>
        <v>83313192</v>
      </c>
      <c r="I43" s="7">
        <f t="shared" si="10"/>
        <v>31670</v>
      </c>
      <c r="J43" s="7">
        <f t="shared" si="10"/>
        <v>0</v>
      </c>
      <c r="K43" s="7">
        <f t="shared" si="10"/>
        <v>8949667</v>
      </c>
      <c r="L43" s="7">
        <f t="shared" si="10"/>
        <v>0</v>
      </c>
      <c r="M43" s="7">
        <f t="shared" si="10"/>
        <v>607725291</v>
      </c>
      <c r="N43" s="7">
        <f t="shared" si="10"/>
        <v>598775624</v>
      </c>
      <c r="O43" s="7">
        <f t="shared" si="10"/>
        <v>812330</v>
      </c>
      <c r="P43" s="7">
        <f t="shared" si="10"/>
        <v>0</v>
      </c>
      <c r="Q43" s="7">
        <f t="shared" si="10"/>
        <v>8949667</v>
      </c>
      <c r="R43" s="7">
        <f t="shared" si="10"/>
        <v>0</v>
      </c>
      <c r="S43" s="7">
        <f t="shared" si="10"/>
        <v>15769753</v>
      </c>
      <c r="T43" s="7">
        <f t="shared" si="10"/>
        <v>4400442</v>
      </c>
      <c r="U43" s="7">
        <f t="shared" si="10"/>
        <v>0</v>
      </c>
      <c r="V43" s="7">
        <f t="shared" si="10"/>
        <v>3457686</v>
      </c>
      <c r="W43" s="7">
        <f t="shared" si="10"/>
        <v>7911625</v>
      </c>
      <c r="X43" s="7">
        <f t="shared" si="10"/>
        <v>0</v>
      </c>
      <c r="Y43" s="7">
        <f t="shared" si="10"/>
        <v>515462432</v>
      </c>
      <c r="Z43" s="7">
        <f t="shared" si="10"/>
        <v>515462432</v>
      </c>
      <c r="AA43" s="7">
        <f t="shared" si="10"/>
        <v>780660</v>
      </c>
      <c r="AB43" s="7">
        <f t="shared" si="10"/>
        <v>0</v>
      </c>
      <c r="AC43" s="7">
        <f t="shared" si="10"/>
        <v>108032612</v>
      </c>
      <c r="AD43" s="7">
        <f t="shared" si="10"/>
        <v>87713634</v>
      </c>
      <c r="AE43" s="7">
        <f t="shared" si="10"/>
        <v>31670</v>
      </c>
      <c r="AF43" s="7">
        <f t="shared" si="10"/>
        <v>3457686</v>
      </c>
      <c r="AG43" s="7">
        <f t="shared" si="10"/>
        <v>16861292</v>
      </c>
      <c r="AH43" s="7">
        <f t="shared" si="10"/>
        <v>0</v>
      </c>
      <c r="AI43" s="7">
        <f t="shared" si="10"/>
        <v>623495044</v>
      </c>
      <c r="AJ43" s="7">
        <f t="shared" si="10"/>
        <v>603176066</v>
      </c>
      <c r="AK43" s="7">
        <f t="shared" si="10"/>
        <v>812330</v>
      </c>
      <c r="AL43" s="7">
        <f t="shared" si="10"/>
        <v>3457686</v>
      </c>
      <c r="AM43" s="7">
        <f t="shared" si="10"/>
        <v>16861292</v>
      </c>
      <c r="AN43" s="7">
        <f t="shared" si="10"/>
        <v>0</v>
      </c>
    </row>
    <row r="44" spans="1:40" ht="18" customHeight="1">
      <c r="A44" s="2">
        <v>25</v>
      </c>
      <c r="B44" s="2" t="s">
        <v>2</v>
      </c>
      <c r="C44" s="3">
        <v>207516900</v>
      </c>
      <c r="D44" s="3">
        <v>207516900</v>
      </c>
      <c r="E44" s="3">
        <v>48500</v>
      </c>
      <c r="F44" s="3">
        <v>0</v>
      </c>
      <c r="G44" s="3">
        <v>38327300</v>
      </c>
      <c r="H44" s="3">
        <v>34270200</v>
      </c>
      <c r="I44" s="3">
        <v>5200</v>
      </c>
      <c r="J44" s="3">
        <v>0</v>
      </c>
      <c r="K44" s="3">
        <v>4057100</v>
      </c>
      <c r="L44" s="3">
        <v>61600</v>
      </c>
      <c r="M44" s="3">
        <v>245844200</v>
      </c>
      <c r="N44" s="3">
        <v>241787100</v>
      </c>
      <c r="O44" s="3">
        <v>53700</v>
      </c>
      <c r="P44" s="3">
        <v>0</v>
      </c>
      <c r="Q44" s="3">
        <v>4057100</v>
      </c>
      <c r="R44" s="3">
        <v>61600</v>
      </c>
      <c r="S44" s="3">
        <v>7418600</v>
      </c>
      <c r="T44" s="3">
        <v>1230800</v>
      </c>
      <c r="U44" s="3">
        <v>0</v>
      </c>
      <c r="V44" s="3">
        <v>1327000</v>
      </c>
      <c r="W44" s="3">
        <v>4860800</v>
      </c>
      <c r="X44" s="3">
        <v>0</v>
      </c>
      <c r="Y44" s="3">
        <v>207516900</v>
      </c>
      <c r="Z44" s="3">
        <v>207516900</v>
      </c>
      <c r="AA44" s="3">
        <v>48500</v>
      </c>
      <c r="AB44" s="3">
        <v>0</v>
      </c>
      <c r="AC44" s="3">
        <v>45745900</v>
      </c>
      <c r="AD44" s="3">
        <v>35501000</v>
      </c>
      <c r="AE44" s="3">
        <v>5200</v>
      </c>
      <c r="AF44" s="3">
        <v>1327000</v>
      </c>
      <c r="AG44" s="3">
        <v>8917900</v>
      </c>
      <c r="AH44" s="3">
        <v>61600</v>
      </c>
      <c r="AI44" s="3">
        <v>253262800</v>
      </c>
      <c r="AJ44" s="3">
        <v>243017900</v>
      </c>
      <c r="AK44" s="3">
        <v>53700</v>
      </c>
      <c r="AL44" s="3">
        <v>1327000</v>
      </c>
      <c r="AM44" s="3">
        <v>8917900</v>
      </c>
      <c r="AN44" s="3">
        <v>61600</v>
      </c>
    </row>
    <row r="45" spans="1:40" ht="18" customHeight="1">
      <c r="A45" s="5">
        <v>26</v>
      </c>
      <c r="B45" s="5" t="s">
        <v>4</v>
      </c>
      <c r="C45" s="6">
        <v>194572196</v>
      </c>
      <c r="D45" s="6">
        <v>194572196</v>
      </c>
      <c r="E45" s="6">
        <v>463998</v>
      </c>
      <c r="F45" s="6">
        <v>0</v>
      </c>
      <c r="G45" s="6">
        <v>35637383</v>
      </c>
      <c r="H45" s="6">
        <v>31737100</v>
      </c>
      <c r="I45" s="6">
        <v>0</v>
      </c>
      <c r="J45" s="6">
        <v>0</v>
      </c>
      <c r="K45" s="6">
        <v>3900283</v>
      </c>
      <c r="L45" s="6">
        <v>0</v>
      </c>
      <c r="M45" s="6">
        <v>230209579</v>
      </c>
      <c r="N45" s="6">
        <v>226309296</v>
      </c>
      <c r="O45" s="6">
        <v>463998</v>
      </c>
      <c r="P45" s="6">
        <v>0</v>
      </c>
      <c r="Q45" s="6">
        <v>3900283</v>
      </c>
      <c r="R45" s="6">
        <v>0</v>
      </c>
      <c r="S45" s="6">
        <v>7279752</v>
      </c>
      <c r="T45" s="6">
        <v>928063</v>
      </c>
      <c r="U45" s="6">
        <v>0</v>
      </c>
      <c r="V45" s="6">
        <v>1158478</v>
      </c>
      <c r="W45" s="6">
        <v>5193211</v>
      </c>
      <c r="X45" s="6">
        <v>0</v>
      </c>
      <c r="Y45" s="6">
        <v>194572196</v>
      </c>
      <c r="Z45" s="6">
        <v>194572196</v>
      </c>
      <c r="AA45" s="6">
        <v>463998</v>
      </c>
      <c r="AB45" s="6">
        <v>0</v>
      </c>
      <c r="AC45" s="6">
        <v>42917135</v>
      </c>
      <c r="AD45" s="6">
        <v>32665163</v>
      </c>
      <c r="AE45" s="6">
        <v>0</v>
      </c>
      <c r="AF45" s="6">
        <v>1158478</v>
      </c>
      <c r="AG45" s="6">
        <v>9093494</v>
      </c>
      <c r="AH45" s="6">
        <v>0</v>
      </c>
      <c r="AI45" s="6">
        <v>237489331</v>
      </c>
      <c r="AJ45" s="6">
        <v>227237359</v>
      </c>
      <c r="AK45" s="6">
        <v>463998</v>
      </c>
      <c r="AL45" s="6">
        <v>1158478</v>
      </c>
      <c r="AM45" s="6">
        <v>9093494</v>
      </c>
      <c r="AN45" s="6">
        <v>0</v>
      </c>
    </row>
    <row r="46" spans="1:40" ht="18" customHeight="1">
      <c r="A46" s="5">
        <v>27</v>
      </c>
      <c r="B46" s="5" t="s">
        <v>10</v>
      </c>
      <c r="C46" s="6">
        <v>141158700</v>
      </c>
      <c r="D46" s="6">
        <v>141158700</v>
      </c>
      <c r="E46" s="6">
        <v>117300</v>
      </c>
      <c r="F46" s="6">
        <v>0</v>
      </c>
      <c r="G46" s="6">
        <v>28415900</v>
      </c>
      <c r="H46" s="6">
        <v>27024500</v>
      </c>
      <c r="I46" s="6">
        <v>20900</v>
      </c>
      <c r="J46" s="6">
        <v>0</v>
      </c>
      <c r="K46" s="6">
        <v>1391400</v>
      </c>
      <c r="L46" s="6">
        <v>0</v>
      </c>
      <c r="M46" s="6">
        <v>169574600</v>
      </c>
      <c r="N46" s="6">
        <v>168183200</v>
      </c>
      <c r="O46" s="6">
        <v>138200</v>
      </c>
      <c r="P46" s="6">
        <v>0</v>
      </c>
      <c r="Q46" s="6">
        <v>1391400</v>
      </c>
      <c r="R46" s="6">
        <v>0</v>
      </c>
      <c r="S46" s="6">
        <v>2507040</v>
      </c>
      <c r="T46" s="6">
        <v>611190</v>
      </c>
      <c r="U46" s="6">
        <v>0</v>
      </c>
      <c r="V46" s="6">
        <v>799500</v>
      </c>
      <c r="W46" s="6">
        <v>1096350</v>
      </c>
      <c r="X46" s="6">
        <v>0</v>
      </c>
      <c r="Y46" s="6">
        <v>141158700</v>
      </c>
      <c r="Z46" s="6">
        <v>141158700</v>
      </c>
      <c r="AA46" s="6">
        <v>117300</v>
      </c>
      <c r="AB46" s="6">
        <v>0</v>
      </c>
      <c r="AC46" s="6">
        <v>30922940</v>
      </c>
      <c r="AD46" s="6">
        <v>27635690</v>
      </c>
      <c r="AE46" s="6">
        <v>20900</v>
      </c>
      <c r="AF46" s="6">
        <v>799500</v>
      </c>
      <c r="AG46" s="6">
        <v>2487750</v>
      </c>
      <c r="AH46" s="6">
        <v>0</v>
      </c>
      <c r="AI46" s="6">
        <v>172081640</v>
      </c>
      <c r="AJ46" s="6">
        <v>168794390</v>
      </c>
      <c r="AK46" s="6">
        <v>138200</v>
      </c>
      <c r="AL46" s="6">
        <v>799500</v>
      </c>
      <c r="AM46" s="6">
        <v>2487750</v>
      </c>
      <c r="AN46" s="6">
        <v>0</v>
      </c>
    </row>
    <row r="47" spans="1:40" ht="18" customHeight="1">
      <c r="A47" s="5">
        <v>28</v>
      </c>
      <c r="B47" s="5" t="s">
        <v>27</v>
      </c>
      <c r="C47" s="6">
        <v>7708800</v>
      </c>
      <c r="D47" s="6">
        <v>7708800</v>
      </c>
      <c r="E47" s="6">
        <v>0</v>
      </c>
      <c r="F47" s="6">
        <v>0</v>
      </c>
      <c r="G47" s="6">
        <v>1081420</v>
      </c>
      <c r="H47" s="6">
        <v>1081420</v>
      </c>
      <c r="I47" s="6">
        <v>0</v>
      </c>
      <c r="J47" s="6">
        <v>0</v>
      </c>
      <c r="K47" s="6">
        <v>0</v>
      </c>
      <c r="L47" s="6">
        <v>0</v>
      </c>
      <c r="M47" s="6">
        <v>8790220</v>
      </c>
      <c r="N47" s="6">
        <v>8790220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7708800</v>
      </c>
      <c r="Z47" s="6">
        <v>7708800</v>
      </c>
      <c r="AA47" s="6">
        <v>0</v>
      </c>
      <c r="AB47" s="6">
        <v>0</v>
      </c>
      <c r="AC47" s="6">
        <v>1081420</v>
      </c>
      <c r="AD47" s="6">
        <v>1081420</v>
      </c>
      <c r="AE47" s="6">
        <v>0</v>
      </c>
      <c r="AF47" s="6">
        <v>0</v>
      </c>
      <c r="AG47" s="6">
        <v>0</v>
      </c>
      <c r="AH47" s="6">
        <v>0</v>
      </c>
      <c r="AI47" s="6">
        <v>8790220</v>
      </c>
      <c r="AJ47" s="6">
        <v>8790220</v>
      </c>
      <c r="AK47" s="6">
        <v>0</v>
      </c>
      <c r="AL47" s="6">
        <v>0</v>
      </c>
      <c r="AM47" s="6">
        <v>0</v>
      </c>
      <c r="AN47" s="6">
        <v>0</v>
      </c>
    </row>
    <row r="48" spans="1:40" ht="18" customHeight="1">
      <c r="A48" s="5">
        <v>29</v>
      </c>
      <c r="B48" s="5" t="s">
        <v>28</v>
      </c>
      <c r="C48" s="6">
        <v>7937699</v>
      </c>
      <c r="D48" s="6">
        <v>7937699</v>
      </c>
      <c r="E48" s="6">
        <v>0</v>
      </c>
      <c r="F48" s="6">
        <v>0</v>
      </c>
      <c r="G48" s="6">
        <v>854720</v>
      </c>
      <c r="H48" s="6">
        <v>854720</v>
      </c>
      <c r="I48" s="6">
        <v>0</v>
      </c>
      <c r="J48" s="6">
        <v>0</v>
      </c>
      <c r="K48" s="6">
        <v>0</v>
      </c>
      <c r="L48" s="6">
        <v>0</v>
      </c>
      <c r="M48" s="6">
        <v>8792419</v>
      </c>
      <c r="N48" s="6">
        <v>8792419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7937699</v>
      </c>
      <c r="Z48" s="6">
        <v>7937699</v>
      </c>
      <c r="AA48" s="6">
        <v>0</v>
      </c>
      <c r="AB48" s="6">
        <v>0</v>
      </c>
      <c r="AC48" s="6">
        <v>854720</v>
      </c>
      <c r="AD48" s="6">
        <v>854720</v>
      </c>
      <c r="AE48" s="6">
        <v>0</v>
      </c>
      <c r="AF48" s="6">
        <v>0</v>
      </c>
      <c r="AG48" s="6">
        <v>0</v>
      </c>
      <c r="AH48" s="6">
        <v>0</v>
      </c>
      <c r="AI48" s="6">
        <v>8792419</v>
      </c>
      <c r="AJ48" s="6">
        <v>8792419</v>
      </c>
      <c r="AK48" s="6">
        <v>0</v>
      </c>
      <c r="AL48" s="6">
        <v>0</v>
      </c>
      <c r="AM48" s="6">
        <v>0</v>
      </c>
      <c r="AN48" s="6">
        <v>0</v>
      </c>
    </row>
    <row r="49" spans="1:40" ht="18" customHeight="1" thickBot="1">
      <c r="A49" s="22" t="s">
        <v>54</v>
      </c>
      <c r="B49" s="23"/>
      <c r="C49" s="7">
        <f>SUM(C44:C48)</f>
        <v>558894295</v>
      </c>
      <c r="D49" s="7">
        <f aca="true" t="shared" si="11" ref="D49:AN49">SUM(D44:D48)</f>
        <v>558894295</v>
      </c>
      <c r="E49" s="7">
        <f t="shared" si="11"/>
        <v>629798</v>
      </c>
      <c r="F49" s="7">
        <f t="shared" si="11"/>
        <v>0</v>
      </c>
      <c r="G49" s="7">
        <f t="shared" si="11"/>
        <v>104316723</v>
      </c>
      <c r="H49" s="7">
        <f t="shared" si="11"/>
        <v>94967940</v>
      </c>
      <c r="I49" s="7">
        <f t="shared" si="11"/>
        <v>26100</v>
      </c>
      <c r="J49" s="7">
        <f t="shared" si="11"/>
        <v>0</v>
      </c>
      <c r="K49" s="7">
        <f t="shared" si="11"/>
        <v>9348783</v>
      </c>
      <c r="L49" s="7">
        <f t="shared" si="11"/>
        <v>61600</v>
      </c>
      <c r="M49" s="7">
        <f t="shared" si="11"/>
        <v>663211018</v>
      </c>
      <c r="N49" s="7">
        <f t="shared" si="11"/>
        <v>653862235</v>
      </c>
      <c r="O49" s="7">
        <f t="shared" si="11"/>
        <v>655898</v>
      </c>
      <c r="P49" s="7">
        <f t="shared" si="11"/>
        <v>0</v>
      </c>
      <c r="Q49" s="7">
        <f t="shared" si="11"/>
        <v>9348783</v>
      </c>
      <c r="R49" s="7">
        <f t="shared" si="11"/>
        <v>61600</v>
      </c>
      <c r="S49" s="7">
        <f t="shared" si="11"/>
        <v>17205392</v>
      </c>
      <c r="T49" s="7">
        <f t="shared" si="11"/>
        <v>2770053</v>
      </c>
      <c r="U49" s="7">
        <f t="shared" si="11"/>
        <v>0</v>
      </c>
      <c r="V49" s="7">
        <f t="shared" si="11"/>
        <v>3284978</v>
      </c>
      <c r="W49" s="7">
        <f t="shared" si="11"/>
        <v>11150361</v>
      </c>
      <c r="X49" s="7">
        <f t="shared" si="11"/>
        <v>0</v>
      </c>
      <c r="Y49" s="7">
        <f t="shared" si="11"/>
        <v>558894295</v>
      </c>
      <c r="Z49" s="7">
        <f t="shared" si="11"/>
        <v>558894295</v>
      </c>
      <c r="AA49" s="7">
        <f t="shared" si="11"/>
        <v>629798</v>
      </c>
      <c r="AB49" s="7">
        <f t="shared" si="11"/>
        <v>0</v>
      </c>
      <c r="AC49" s="7">
        <f t="shared" si="11"/>
        <v>121522115</v>
      </c>
      <c r="AD49" s="7">
        <f t="shared" si="11"/>
        <v>97737993</v>
      </c>
      <c r="AE49" s="7">
        <f t="shared" si="11"/>
        <v>26100</v>
      </c>
      <c r="AF49" s="7">
        <f t="shared" si="11"/>
        <v>3284978</v>
      </c>
      <c r="AG49" s="7">
        <f t="shared" si="11"/>
        <v>20499144</v>
      </c>
      <c r="AH49" s="7">
        <f t="shared" si="11"/>
        <v>61600</v>
      </c>
      <c r="AI49" s="7">
        <f t="shared" si="11"/>
        <v>680416410</v>
      </c>
      <c r="AJ49" s="7">
        <f t="shared" si="11"/>
        <v>656632288</v>
      </c>
      <c r="AK49" s="7">
        <f t="shared" si="11"/>
        <v>655898</v>
      </c>
      <c r="AL49" s="7">
        <f t="shared" si="11"/>
        <v>3284978</v>
      </c>
      <c r="AM49" s="7">
        <f t="shared" si="11"/>
        <v>20499144</v>
      </c>
      <c r="AN49" s="7">
        <f t="shared" si="11"/>
        <v>61600</v>
      </c>
    </row>
    <row r="50" spans="1:40" ht="18" customHeight="1" thickBot="1">
      <c r="A50" s="28" t="s">
        <v>55</v>
      </c>
      <c r="B50" s="29"/>
      <c r="C50" s="7">
        <f>+C49+C43</f>
        <v>1074356727</v>
      </c>
      <c r="D50" s="7">
        <f aca="true" t="shared" si="12" ref="D50:AN50">+D49+D43</f>
        <v>1074356727</v>
      </c>
      <c r="E50" s="7">
        <f t="shared" si="12"/>
        <v>1410458</v>
      </c>
      <c r="F50" s="7">
        <f t="shared" si="12"/>
        <v>0</v>
      </c>
      <c r="G50" s="7">
        <f t="shared" si="12"/>
        <v>196579582</v>
      </c>
      <c r="H50" s="7">
        <f t="shared" si="12"/>
        <v>178281132</v>
      </c>
      <c r="I50" s="7">
        <f t="shared" si="12"/>
        <v>57770</v>
      </c>
      <c r="J50" s="7">
        <f t="shared" si="12"/>
        <v>0</v>
      </c>
      <c r="K50" s="7">
        <f t="shared" si="12"/>
        <v>18298450</v>
      </c>
      <c r="L50" s="7">
        <f t="shared" si="12"/>
        <v>61600</v>
      </c>
      <c r="M50" s="7">
        <f t="shared" si="12"/>
        <v>1270936309</v>
      </c>
      <c r="N50" s="7">
        <f t="shared" si="12"/>
        <v>1252637859</v>
      </c>
      <c r="O50" s="7">
        <f t="shared" si="12"/>
        <v>1468228</v>
      </c>
      <c r="P50" s="7">
        <f t="shared" si="12"/>
        <v>0</v>
      </c>
      <c r="Q50" s="7">
        <f t="shared" si="12"/>
        <v>18298450</v>
      </c>
      <c r="R50" s="7">
        <f t="shared" si="12"/>
        <v>61600</v>
      </c>
      <c r="S50" s="7">
        <f t="shared" si="12"/>
        <v>32975145</v>
      </c>
      <c r="T50" s="7">
        <f t="shared" si="12"/>
        <v>7170495</v>
      </c>
      <c r="U50" s="7">
        <f t="shared" si="12"/>
        <v>0</v>
      </c>
      <c r="V50" s="7">
        <f t="shared" si="12"/>
        <v>6742664</v>
      </c>
      <c r="W50" s="7">
        <f t="shared" si="12"/>
        <v>19061986</v>
      </c>
      <c r="X50" s="7">
        <f t="shared" si="12"/>
        <v>0</v>
      </c>
      <c r="Y50" s="7">
        <f t="shared" si="12"/>
        <v>1074356727</v>
      </c>
      <c r="Z50" s="7">
        <f t="shared" si="12"/>
        <v>1074356727</v>
      </c>
      <c r="AA50" s="7">
        <f t="shared" si="12"/>
        <v>1410458</v>
      </c>
      <c r="AB50" s="7">
        <f t="shared" si="12"/>
        <v>0</v>
      </c>
      <c r="AC50" s="7">
        <f t="shared" si="12"/>
        <v>229554727</v>
      </c>
      <c r="AD50" s="7">
        <f t="shared" si="12"/>
        <v>185451627</v>
      </c>
      <c r="AE50" s="7">
        <f t="shared" si="12"/>
        <v>57770</v>
      </c>
      <c r="AF50" s="7">
        <f t="shared" si="12"/>
        <v>6742664</v>
      </c>
      <c r="AG50" s="7">
        <f t="shared" si="12"/>
        <v>37360436</v>
      </c>
      <c r="AH50" s="7">
        <f t="shared" si="12"/>
        <v>61600</v>
      </c>
      <c r="AI50" s="7">
        <f t="shared" si="12"/>
        <v>1303911454</v>
      </c>
      <c r="AJ50" s="7">
        <f t="shared" si="12"/>
        <v>1259808354</v>
      </c>
      <c r="AK50" s="7">
        <f t="shared" si="12"/>
        <v>1468228</v>
      </c>
      <c r="AL50" s="7">
        <f t="shared" si="12"/>
        <v>6742664</v>
      </c>
      <c r="AM50" s="7">
        <f t="shared" si="12"/>
        <v>37360436</v>
      </c>
      <c r="AN50" s="7">
        <f t="shared" si="12"/>
        <v>61600</v>
      </c>
    </row>
    <row r="51" spans="1:40" ht="18" customHeight="1" thickBot="1">
      <c r="A51" s="30" t="s">
        <v>56</v>
      </c>
      <c r="B51" s="31"/>
      <c r="C51" s="7">
        <f>+C50+C35+C31+C23+C16</f>
        <v>5464951318</v>
      </c>
      <c r="D51" s="7">
        <f aca="true" t="shared" si="13" ref="D51:AN51">+D50+D35+D31+D23+D16</f>
        <v>5464951318</v>
      </c>
      <c r="E51" s="7">
        <f t="shared" si="13"/>
        <v>8686922</v>
      </c>
      <c r="F51" s="7">
        <f t="shared" si="13"/>
        <v>2083710</v>
      </c>
      <c r="G51" s="7">
        <f t="shared" si="13"/>
        <v>954254808</v>
      </c>
      <c r="H51" s="7">
        <f t="shared" si="13"/>
        <v>848059862</v>
      </c>
      <c r="I51" s="7">
        <f t="shared" si="13"/>
        <v>1184378</v>
      </c>
      <c r="J51" s="7">
        <f t="shared" si="13"/>
        <v>0</v>
      </c>
      <c r="K51" s="7">
        <f t="shared" si="13"/>
        <v>106194946</v>
      </c>
      <c r="L51" s="7">
        <f t="shared" si="13"/>
        <v>680482</v>
      </c>
      <c r="M51" s="7">
        <f t="shared" si="13"/>
        <v>6419206126</v>
      </c>
      <c r="N51" s="7">
        <f t="shared" si="13"/>
        <v>6313011180</v>
      </c>
      <c r="O51" s="7">
        <f t="shared" si="13"/>
        <v>9871300</v>
      </c>
      <c r="P51" s="7">
        <f t="shared" si="13"/>
        <v>0</v>
      </c>
      <c r="Q51" s="7">
        <f t="shared" si="13"/>
        <v>106194946</v>
      </c>
      <c r="R51" s="7">
        <f t="shared" si="13"/>
        <v>2764192</v>
      </c>
      <c r="S51" s="7">
        <f t="shared" si="13"/>
        <v>191191899</v>
      </c>
      <c r="T51" s="7">
        <f t="shared" si="13"/>
        <v>30894541</v>
      </c>
      <c r="U51" s="7">
        <f t="shared" si="13"/>
        <v>33800</v>
      </c>
      <c r="V51" s="7">
        <f t="shared" si="13"/>
        <v>40209855</v>
      </c>
      <c r="W51" s="7">
        <f t="shared" si="13"/>
        <v>120087503</v>
      </c>
      <c r="X51" s="7">
        <f t="shared" si="13"/>
        <v>2443777</v>
      </c>
      <c r="Y51" s="7">
        <f t="shared" si="13"/>
        <v>5464951318</v>
      </c>
      <c r="Z51" s="7">
        <f t="shared" si="13"/>
        <v>5464951318</v>
      </c>
      <c r="AA51" s="7">
        <f t="shared" si="13"/>
        <v>8686922</v>
      </c>
      <c r="AB51" s="7">
        <f t="shared" si="13"/>
        <v>2083710</v>
      </c>
      <c r="AC51" s="7">
        <f t="shared" si="13"/>
        <v>1145446707</v>
      </c>
      <c r="AD51" s="7">
        <f t="shared" si="13"/>
        <v>878954403</v>
      </c>
      <c r="AE51" s="7">
        <f t="shared" si="13"/>
        <v>1218178</v>
      </c>
      <c r="AF51" s="7">
        <f t="shared" si="13"/>
        <v>40209855</v>
      </c>
      <c r="AG51" s="7">
        <f t="shared" si="13"/>
        <v>226282449</v>
      </c>
      <c r="AH51" s="7">
        <f t="shared" si="13"/>
        <v>3124259</v>
      </c>
      <c r="AI51" s="7">
        <f t="shared" si="13"/>
        <v>6610398025</v>
      </c>
      <c r="AJ51" s="7">
        <f t="shared" si="13"/>
        <v>6343905721</v>
      </c>
      <c r="AK51" s="7">
        <f t="shared" si="13"/>
        <v>9905100</v>
      </c>
      <c r="AL51" s="7">
        <f t="shared" si="13"/>
        <v>40209855</v>
      </c>
      <c r="AM51" s="7">
        <f t="shared" si="13"/>
        <v>226282449</v>
      </c>
      <c r="AN51" s="7">
        <f t="shared" si="13"/>
        <v>5207969</v>
      </c>
    </row>
  </sheetData>
  <mergeCells count="65">
    <mergeCell ref="A51:B51"/>
    <mergeCell ref="A31:B31"/>
    <mergeCell ref="A34:B34"/>
    <mergeCell ref="A35:B35"/>
    <mergeCell ref="A43:B43"/>
    <mergeCell ref="A23:B23"/>
    <mergeCell ref="A30:B30"/>
    <mergeCell ref="A49:B49"/>
    <mergeCell ref="A50:B50"/>
    <mergeCell ref="A15:B15"/>
    <mergeCell ref="A16:B16"/>
    <mergeCell ref="A19:B19"/>
    <mergeCell ref="A22:B22"/>
    <mergeCell ref="AL7:AL8"/>
    <mergeCell ref="AM7:AM8"/>
    <mergeCell ref="AN7:AN8"/>
    <mergeCell ref="A13:B13"/>
    <mergeCell ref="AH7:AH8"/>
    <mergeCell ref="AI7:AI8"/>
    <mergeCell ref="AJ7:AJ8"/>
    <mergeCell ref="AK7:AK8"/>
    <mergeCell ref="AD7:AD8"/>
    <mergeCell ref="AE7:AE8"/>
    <mergeCell ref="AF7:AF8"/>
    <mergeCell ref="AG7:AG8"/>
    <mergeCell ref="Z7:Z8"/>
    <mergeCell ref="AA7:AA8"/>
    <mergeCell ref="AB7:AB8"/>
    <mergeCell ref="AC7:AC8"/>
    <mergeCell ref="V7:V8"/>
    <mergeCell ref="W7:W8"/>
    <mergeCell ref="X7:X8"/>
    <mergeCell ref="Y7:Y8"/>
    <mergeCell ref="R7:R8"/>
    <mergeCell ref="S7:S8"/>
    <mergeCell ref="T7:T8"/>
    <mergeCell ref="U7:U8"/>
    <mergeCell ref="N7:N8"/>
    <mergeCell ref="O7:O8"/>
    <mergeCell ref="P7:P8"/>
    <mergeCell ref="Q7:Q8"/>
    <mergeCell ref="Y6:AB6"/>
    <mergeCell ref="AC6:AH6"/>
    <mergeCell ref="AI6:AN6"/>
    <mergeCell ref="C7:C8"/>
    <mergeCell ref="D7:D8"/>
    <mergeCell ref="E7:E8"/>
    <mergeCell ref="F7:F8"/>
    <mergeCell ref="G7:G8"/>
    <mergeCell ref="H7:H8"/>
    <mergeCell ref="I7:I8"/>
    <mergeCell ref="A4:B8"/>
    <mergeCell ref="S5:X5"/>
    <mergeCell ref="C6:F6"/>
    <mergeCell ref="G6:L6"/>
    <mergeCell ref="M6:R6"/>
    <mergeCell ref="S6:X6"/>
    <mergeCell ref="J7:J8"/>
    <mergeCell ref="K7:K8"/>
    <mergeCell ref="L7:L8"/>
    <mergeCell ref="M7:M8"/>
    <mergeCell ref="C4:X4"/>
    <mergeCell ref="C5:R5"/>
    <mergeCell ref="Y5:AN5"/>
    <mergeCell ref="Y4:AN4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view="pageBreakPreview" zoomScaleSheetLayoutView="100" workbookViewId="0" topLeftCell="A1">
      <selection activeCell="C5" sqref="C5:G6"/>
    </sheetView>
  </sheetViews>
  <sheetFormatPr defaultColWidth="9.00390625" defaultRowHeight="13.5"/>
  <cols>
    <col min="1" max="1" width="3.375" style="4" customWidth="1"/>
    <col min="2" max="2" width="10.00390625" style="4" customWidth="1"/>
    <col min="3" max="4" width="9.75390625" style="4" customWidth="1"/>
    <col min="5" max="5" width="6.75390625" style="4" customWidth="1"/>
    <col min="6" max="7" width="6.00390625" style="4" customWidth="1"/>
    <col min="8" max="9" width="9.75390625" style="4" customWidth="1"/>
    <col min="10" max="10" width="6.625" style="4" customWidth="1"/>
    <col min="11" max="12" width="6.125" style="4" customWidth="1"/>
    <col min="13" max="13" width="9.75390625" style="4" customWidth="1"/>
    <col min="14" max="14" width="9.125" style="4" customWidth="1"/>
    <col min="15" max="15" width="6.625" style="4" customWidth="1"/>
    <col min="16" max="17" width="6.00390625" style="4" customWidth="1"/>
    <col min="18" max="19" width="9.125" style="4" customWidth="1"/>
    <col min="20" max="27" width="6.00390625" style="4" customWidth="1"/>
    <col min="28" max="29" width="9.75390625" style="4" customWidth="1"/>
    <col min="30" max="30" width="6.625" style="4" customWidth="1"/>
    <col min="31" max="32" width="6.25390625" style="4" customWidth="1"/>
    <col min="33" max="16384" width="3.375" style="4" customWidth="1"/>
  </cols>
  <sheetData>
    <row r="1" s="8" customFormat="1" ht="12.75" customHeight="1">
      <c r="A1" s="1"/>
    </row>
    <row r="2" s="8" customFormat="1" ht="15.75" customHeight="1">
      <c r="A2" s="1"/>
    </row>
    <row r="3" s="8" customFormat="1" ht="12.75" customHeight="1"/>
    <row r="4" spans="1:33" s="10" customFormat="1" ht="15.75" customHeight="1">
      <c r="A4" s="14" t="s">
        <v>64</v>
      </c>
      <c r="B4" s="15"/>
      <c r="C4" s="11" t="s">
        <v>62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  <c r="AG4" s="9"/>
    </row>
    <row r="5" spans="1:33" s="10" customFormat="1" ht="15.75" customHeight="1">
      <c r="A5" s="16"/>
      <c r="B5" s="17"/>
      <c r="C5" s="36" t="s">
        <v>32</v>
      </c>
      <c r="D5" s="37"/>
      <c r="E5" s="37"/>
      <c r="F5" s="37"/>
      <c r="G5" s="38"/>
      <c r="H5" s="36" t="s">
        <v>33</v>
      </c>
      <c r="I5" s="37"/>
      <c r="J5" s="37"/>
      <c r="K5" s="37"/>
      <c r="L5" s="38"/>
      <c r="M5" s="36" t="s">
        <v>34</v>
      </c>
      <c r="N5" s="37"/>
      <c r="O5" s="37"/>
      <c r="P5" s="37"/>
      <c r="Q5" s="38"/>
      <c r="R5" s="36" t="s">
        <v>35</v>
      </c>
      <c r="S5" s="37"/>
      <c r="T5" s="37"/>
      <c r="U5" s="37"/>
      <c r="V5" s="38"/>
      <c r="W5" s="36" t="s">
        <v>36</v>
      </c>
      <c r="X5" s="37"/>
      <c r="Y5" s="37"/>
      <c r="Z5" s="37"/>
      <c r="AA5" s="38"/>
      <c r="AB5" s="36" t="s">
        <v>37</v>
      </c>
      <c r="AC5" s="37"/>
      <c r="AD5" s="37"/>
      <c r="AE5" s="37"/>
      <c r="AF5" s="38"/>
      <c r="AG5" s="9"/>
    </row>
    <row r="6" spans="1:33" s="10" customFormat="1" ht="15.75" customHeight="1">
      <c r="A6" s="16"/>
      <c r="B6" s="17"/>
      <c r="C6" s="39"/>
      <c r="D6" s="40"/>
      <c r="E6" s="40"/>
      <c r="F6" s="40"/>
      <c r="G6" s="41"/>
      <c r="H6" s="39"/>
      <c r="I6" s="40"/>
      <c r="J6" s="40"/>
      <c r="K6" s="40"/>
      <c r="L6" s="41"/>
      <c r="M6" s="39"/>
      <c r="N6" s="40"/>
      <c r="O6" s="40"/>
      <c r="P6" s="40"/>
      <c r="Q6" s="41"/>
      <c r="R6" s="39"/>
      <c r="S6" s="40"/>
      <c r="T6" s="40"/>
      <c r="U6" s="40"/>
      <c r="V6" s="41"/>
      <c r="W6" s="39"/>
      <c r="X6" s="40"/>
      <c r="Y6" s="40"/>
      <c r="Z6" s="40"/>
      <c r="AA6" s="41"/>
      <c r="AB6" s="39"/>
      <c r="AC6" s="40"/>
      <c r="AD6" s="40"/>
      <c r="AE6" s="40"/>
      <c r="AF6" s="41"/>
      <c r="AG6" s="9"/>
    </row>
    <row r="7" spans="1:33" s="10" customFormat="1" ht="22.5" customHeight="1">
      <c r="A7" s="16"/>
      <c r="B7" s="17"/>
      <c r="C7" s="20" t="s">
        <v>69</v>
      </c>
      <c r="D7" s="20" t="s">
        <v>66</v>
      </c>
      <c r="E7" s="34" t="s">
        <v>67</v>
      </c>
      <c r="F7" s="32" t="s">
        <v>68</v>
      </c>
      <c r="G7" s="32" t="s">
        <v>42</v>
      </c>
      <c r="H7" s="20" t="s">
        <v>69</v>
      </c>
      <c r="I7" s="20" t="s">
        <v>66</v>
      </c>
      <c r="J7" s="34" t="s">
        <v>67</v>
      </c>
      <c r="K7" s="32" t="s">
        <v>68</v>
      </c>
      <c r="L7" s="32" t="s">
        <v>42</v>
      </c>
      <c r="M7" s="20" t="s">
        <v>69</v>
      </c>
      <c r="N7" s="20" t="s">
        <v>66</v>
      </c>
      <c r="O7" s="34" t="s">
        <v>67</v>
      </c>
      <c r="P7" s="32" t="s">
        <v>68</v>
      </c>
      <c r="Q7" s="32" t="s">
        <v>42</v>
      </c>
      <c r="R7" s="20" t="s">
        <v>69</v>
      </c>
      <c r="S7" s="20" t="s">
        <v>66</v>
      </c>
      <c r="T7" s="34" t="s">
        <v>67</v>
      </c>
      <c r="U7" s="32" t="s">
        <v>68</v>
      </c>
      <c r="V7" s="32" t="s">
        <v>42</v>
      </c>
      <c r="W7" s="34" t="s">
        <v>65</v>
      </c>
      <c r="X7" s="34" t="s">
        <v>66</v>
      </c>
      <c r="Y7" s="34" t="s">
        <v>67</v>
      </c>
      <c r="Z7" s="32" t="s">
        <v>68</v>
      </c>
      <c r="AA7" s="32" t="s">
        <v>42</v>
      </c>
      <c r="AB7" s="20" t="s">
        <v>69</v>
      </c>
      <c r="AC7" s="20" t="s">
        <v>66</v>
      </c>
      <c r="AD7" s="34" t="s">
        <v>67</v>
      </c>
      <c r="AE7" s="32" t="s">
        <v>68</v>
      </c>
      <c r="AF7" s="32" t="s">
        <v>42</v>
      </c>
      <c r="AG7" s="9"/>
    </row>
    <row r="8" spans="1:33" s="10" customFormat="1" ht="20.25" customHeight="1" thickBot="1">
      <c r="A8" s="18"/>
      <c r="B8" s="19"/>
      <c r="C8" s="21"/>
      <c r="D8" s="21"/>
      <c r="E8" s="35"/>
      <c r="F8" s="33"/>
      <c r="G8" s="33"/>
      <c r="H8" s="21"/>
      <c r="I8" s="21"/>
      <c r="J8" s="35"/>
      <c r="K8" s="33"/>
      <c r="L8" s="33"/>
      <c r="M8" s="21"/>
      <c r="N8" s="21"/>
      <c r="O8" s="35"/>
      <c r="P8" s="33"/>
      <c r="Q8" s="33"/>
      <c r="R8" s="21"/>
      <c r="S8" s="21"/>
      <c r="T8" s="35"/>
      <c r="U8" s="33"/>
      <c r="V8" s="33"/>
      <c r="W8" s="35"/>
      <c r="X8" s="35"/>
      <c r="Y8" s="35"/>
      <c r="Z8" s="33"/>
      <c r="AA8" s="33"/>
      <c r="AB8" s="21"/>
      <c r="AC8" s="21"/>
      <c r="AD8" s="35"/>
      <c r="AE8" s="33"/>
      <c r="AF8" s="33"/>
      <c r="AG8" s="9"/>
    </row>
    <row r="9" spans="1:32" ht="18" customHeight="1" thickTop="1">
      <c r="A9" s="2">
        <v>1</v>
      </c>
      <c r="B9" s="2" t="s">
        <v>0</v>
      </c>
      <c r="C9" s="3">
        <v>9370162418</v>
      </c>
      <c r="D9" s="3">
        <v>9370162418</v>
      </c>
      <c r="E9" s="3">
        <v>0</v>
      </c>
      <c r="F9" s="3">
        <v>0</v>
      </c>
      <c r="G9" s="3">
        <v>0</v>
      </c>
      <c r="H9" s="3">
        <v>242528240</v>
      </c>
      <c r="I9" s="3">
        <v>242528240</v>
      </c>
      <c r="J9" s="3">
        <v>0</v>
      </c>
      <c r="K9" s="3">
        <v>0</v>
      </c>
      <c r="L9" s="3">
        <v>0</v>
      </c>
      <c r="M9" s="3">
        <v>70767827</v>
      </c>
      <c r="N9" s="3">
        <v>70791525</v>
      </c>
      <c r="O9" s="3">
        <v>23698</v>
      </c>
      <c r="P9" s="3">
        <v>0</v>
      </c>
      <c r="Q9" s="3">
        <v>0</v>
      </c>
      <c r="R9" s="3">
        <v>149319548</v>
      </c>
      <c r="S9" s="3">
        <v>149319548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9832778033</v>
      </c>
      <c r="AC9" s="3">
        <v>9832801731</v>
      </c>
      <c r="AD9" s="3">
        <v>23698</v>
      </c>
      <c r="AE9" s="3">
        <v>0</v>
      </c>
      <c r="AF9" s="3">
        <v>0</v>
      </c>
    </row>
    <row r="10" spans="1:32" ht="18" customHeight="1">
      <c r="A10" s="5">
        <v>2</v>
      </c>
      <c r="B10" s="5" t="s">
        <v>8</v>
      </c>
      <c r="C10" s="6">
        <v>1958974816</v>
      </c>
      <c r="D10" s="6">
        <v>1958974816</v>
      </c>
      <c r="E10" s="6">
        <v>0</v>
      </c>
      <c r="F10" s="6">
        <v>0</v>
      </c>
      <c r="G10" s="6">
        <v>0</v>
      </c>
      <c r="H10" s="6">
        <v>51285686</v>
      </c>
      <c r="I10" s="6">
        <v>51285686</v>
      </c>
      <c r="J10" s="6">
        <v>0</v>
      </c>
      <c r="K10" s="6">
        <v>0</v>
      </c>
      <c r="L10" s="6">
        <v>0</v>
      </c>
      <c r="M10" s="6">
        <v>10988219</v>
      </c>
      <c r="N10" s="6">
        <v>10988219</v>
      </c>
      <c r="O10" s="6">
        <v>0</v>
      </c>
      <c r="P10" s="6">
        <v>0</v>
      </c>
      <c r="Q10" s="6">
        <v>0</v>
      </c>
      <c r="R10" s="6">
        <v>27405150</v>
      </c>
      <c r="S10" s="6">
        <v>27405150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2048653871</v>
      </c>
      <c r="AC10" s="6">
        <v>2048653871</v>
      </c>
      <c r="AD10" s="6">
        <v>0</v>
      </c>
      <c r="AE10" s="6">
        <v>0</v>
      </c>
      <c r="AF10" s="6">
        <v>0</v>
      </c>
    </row>
    <row r="11" spans="1:32" ht="18" customHeight="1">
      <c r="A11" s="5">
        <v>3</v>
      </c>
      <c r="B11" s="5" t="s">
        <v>12</v>
      </c>
      <c r="C11" s="6">
        <v>1033040417</v>
      </c>
      <c r="D11" s="6">
        <v>1033040417</v>
      </c>
      <c r="E11" s="6">
        <v>0</v>
      </c>
      <c r="F11" s="6">
        <v>0</v>
      </c>
      <c r="G11" s="6">
        <v>0</v>
      </c>
      <c r="H11" s="6">
        <v>19506989</v>
      </c>
      <c r="I11" s="6">
        <v>19506989</v>
      </c>
      <c r="J11" s="6">
        <v>0</v>
      </c>
      <c r="K11" s="6">
        <v>0</v>
      </c>
      <c r="L11" s="6">
        <v>0</v>
      </c>
      <c r="M11" s="6">
        <v>6790049</v>
      </c>
      <c r="N11" s="6">
        <v>6790049</v>
      </c>
      <c r="O11" s="6">
        <v>0</v>
      </c>
      <c r="P11" s="6">
        <v>0</v>
      </c>
      <c r="Q11" s="6">
        <v>0</v>
      </c>
      <c r="R11" s="6">
        <v>11082562</v>
      </c>
      <c r="S11" s="6">
        <v>11082562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1070420017</v>
      </c>
      <c r="AC11" s="6">
        <v>1070420017</v>
      </c>
      <c r="AD11" s="6">
        <v>0</v>
      </c>
      <c r="AE11" s="6">
        <v>0</v>
      </c>
      <c r="AF11" s="6">
        <v>0</v>
      </c>
    </row>
    <row r="12" spans="1:32" ht="18" customHeight="1">
      <c r="A12" s="5">
        <v>4</v>
      </c>
      <c r="B12" s="5" t="s">
        <v>20</v>
      </c>
      <c r="C12" s="6">
        <v>414596121</v>
      </c>
      <c r="D12" s="6">
        <v>414596121</v>
      </c>
      <c r="E12" s="6">
        <v>0</v>
      </c>
      <c r="F12" s="6">
        <v>0</v>
      </c>
      <c r="G12" s="6">
        <v>0</v>
      </c>
      <c r="H12" s="6">
        <v>3819951</v>
      </c>
      <c r="I12" s="6">
        <v>3819951</v>
      </c>
      <c r="J12" s="6">
        <v>0</v>
      </c>
      <c r="K12" s="6">
        <v>0</v>
      </c>
      <c r="L12" s="6">
        <v>0</v>
      </c>
      <c r="M12" s="6">
        <v>2174833</v>
      </c>
      <c r="N12" s="6">
        <v>2174833</v>
      </c>
      <c r="O12" s="6">
        <v>0</v>
      </c>
      <c r="P12" s="6">
        <v>0</v>
      </c>
      <c r="Q12" s="6">
        <v>0</v>
      </c>
      <c r="R12" s="6">
        <v>5337300</v>
      </c>
      <c r="S12" s="6">
        <v>5337300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425928205</v>
      </c>
      <c r="AC12" s="6">
        <v>425928205</v>
      </c>
      <c r="AD12" s="6">
        <v>0</v>
      </c>
      <c r="AE12" s="6">
        <v>0</v>
      </c>
      <c r="AF12" s="6">
        <v>0</v>
      </c>
    </row>
    <row r="13" spans="1:32" ht="18" customHeight="1" thickBot="1">
      <c r="A13" s="22" t="s">
        <v>43</v>
      </c>
      <c r="B13" s="23"/>
      <c r="C13" s="7">
        <f aca="true" t="shared" si="0" ref="C13:AB13">SUM(C9:C12)</f>
        <v>12776773772</v>
      </c>
      <c r="D13" s="7">
        <f t="shared" si="0"/>
        <v>12776773772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317140866</v>
      </c>
      <c r="I13" s="7">
        <f t="shared" si="0"/>
        <v>317140866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90720928</v>
      </c>
      <c r="N13" s="7">
        <f t="shared" si="0"/>
        <v>90744626</v>
      </c>
      <c r="O13" s="7">
        <f t="shared" si="0"/>
        <v>23698</v>
      </c>
      <c r="P13" s="7">
        <f t="shared" si="0"/>
        <v>0</v>
      </c>
      <c r="Q13" s="7">
        <f t="shared" si="0"/>
        <v>0</v>
      </c>
      <c r="R13" s="7">
        <f t="shared" si="0"/>
        <v>193144560</v>
      </c>
      <c r="S13" s="7">
        <f t="shared" si="0"/>
        <v>193144560</v>
      </c>
      <c r="T13" s="7">
        <f t="shared" si="0"/>
        <v>0</v>
      </c>
      <c r="U13" s="7">
        <f t="shared" si="0"/>
        <v>0</v>
      </c>
      <c r="V13" s="7">
        <f t="shared" si="0"/>
        <v>0</v>
      </c>
      <c r="W13" s="7">
        <f t="shared" si="0"/>
        <v>0</v>
      </c>
      <c r="X13" s="7">
        <f t="shared" si="0"/>
        <v>0</v>
      </c>
      <c r="Y13" s="7">
        <f t="shared" si="0"/>
        <v>0</v>
      </c>
      <c r="Z13" s="7">
        <f t="shared" si="0"/>
        <v>0</v>
      </c>
      <c r="AA13" s="7">
        <f t="shared" si="0"/>
        <v>0</v>
      </c>
      <c r="AB13" s="7">
        <f t="shared" si="0"/>
        <v>13377780126</v>
      </c>
      <c r="AC13" s="7">
        <f>SUM(AC9:AC12)</f>
        <v>13377803824</v>
      </c>
      <c r="AD13" s="7">
        <f>SUM(AD9:AD12)</f>
        <v>23698</v>
      </c>
      <c r="AE13" s="7">
        <f>SUM(AE9:AE12)</f>
        <v>0</v>
      </c>
      <c r="AF13" s="7">
        <f>SUM(AF9:AF12)</f>
        <v>0</v>
      </c>
    </row>
    <row r="14" spans="1:32" ht="18" customHeight="1">
      <c r="A14" s="2">
        <v>5</v>
      </c>
      <c r="B14" s="2" t="s">
        <v>6</v>
      </c>
      <c r="C14" s="3">
        <v>3010546922</v>
      </c>
      <c r="D14" s="3">
        <v>3010546922</v>
      </c>
      <c r="E14" s="3">
        <v>0</v>
      </c>
      <c r="F14" s="3">
        <v>0</v>
      </c>
      <c r="G14" s="3">
        <v>0</v>
      </c>
      <c r="H14" s="3">
        <v>67855483</v>
      </c>
      <c r="I14" s="3">
        <v>67855483</v>
      </c>
      <c r="J14" s="3">
        <v>0</v>
      </c>
      <c r="K14" s="3">
        <v>0</v>
      </c>
      <c r="L14" s="3">
        <v>0</v>
      </c>
      <c r="M14" s="3">
        <v>19984564</v>
      </c>
      <c r="N14" s="3">
        <v>19984564</v>
      </c>
      <c r="O14" s="3">
        <v>0</v>
      </c>
      <c r="P14" s="3">
        <v>0</v>
      </c>
      <c r="Q14" s="3">
        <v>0</v>
      </c>
      <c r="R14" s="3">
        <v>48720220</v>
      </c>
      <c r="S14" s="3">
        <v>48720220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3147107189</v>
      </c>
      <c r="AC14" s="3">
        <v>3147107189</v>
      </c>
      <c r="AD14" s="3">
        <v>0</v>
      </c>
      <c r="AE14" s="3">
        <v>0</v>
      </c>
      <c r="AF14" s="3">
        <v>0</v>
      </c>
    </row>
    <row r="15" spans="1:32" ht="18" customHeight="1" thickBot="1">
      <c r="A15" s="22" t="s">
        <v>44</v>
      </c>
      <c r="B15" s="23"/>
      <c r="C15" s="7">
        <f aca="true" t="shared" si="1" ref="C15:AB15">SUM(C14)</f>
        <v>3010546922</v>
      </c>
      <c r="D15" s="7">
        <f t="shared" si="1"/>
        <v>3010546922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67855483</v>
      </c>
      <c r="I15" s="7">
        <f t="shared" si="1"/>
        <v>67855483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19984564</v>
      </c>
      <c r="N15" s="7">
        <f t="shared" si="1"/>
        <v>19984564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48720220</v>
      </c>
      <c r="S15" s="7">
        <f t="shared" si="1"/>
        <v>48720220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3147107189</v>
      </c>
      <c r="AC15" s="7">
        <f>SUM(AC14)</f>
        <v>3147107189</v>
      </c>
      <c r="AD15" s="7">
        <f>SUM(AD14)</f>
        <v>0</v>
      </c>
      <c r="AE15" s="7">
        <f>SUM(AE14)</f>
        <v>0</v>
      </c>
      <c r="AF15" s="7">
        <f>SUM(AF14)</f>
        <v>0</v>
      </c>
    </row>
    <row r="16" spans="1:32" ht="18" customHeight="1" thickBot="1">
      <c r="A16" s="24" t="s">
        <v>45</v>
      </c>
      <c r="B16" s="25"/>
      <c r="C16" s="7">
        <f aca="true" t="shared" si="2" ref="C16:AB16">+C13+C15</f>
        <v>15787320694</v>
      </c>
      <c r="D16" s="7">
        <f t="shared" si="2"/>
        <v>15787320694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384996349</v>
      </c>
      <c r="I16" s="7">
        <f t="shared" si="2"/>
        <v>384996349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110705492</v>
      </c>
      <c r="N16" s="7">
        <f t="shared" si="2"/>
        <v>110729190</v>
      </c>
      <c r="O16" s="7">
        <f t="shared" si="2"/>
        <v>23698</v>
      </c>
      <c r="P16" s="7">
        <f t="shared" si="2"/>
        <v>0</v>
      </c>
      <c r="Q16" s="7">
        <f t="shared" si="2"/>
        <v>0</v>
      </c>
      <c r="R16" s="7">
        <f t="shared" si="2"/>
        <v>241864780</v>
      </c>
      <c r="S16" s="7">
        <f t="shared" si="2"/>
        <v>241864780</v>
      </c>
      <c r="T16" s="7">
        <f t="shared" si="2"/>
        <v>0</v>
      </c>
      <c r="U16" s="7">
        <f t="shared" si="2"/>
        <v>0</v>
      </c>
      <c r="V16" s="7">
        <f t="shared" si="2"/>
        <v>0</v>
      </c>
      <c r="W16" s="7">
        <f t="shared" si="2"/>
        <v>0</v>
      </c>
      <c r="X16" s="7">
        <f t="shared" si="2"/>
        <v>0</v>
      </c>
      <c r="Y16" s="7">
        <f t="shared" si="2"/>
        <v>0</v>
      </c>
      <c r="Z16" s="7">
        <f t="shared" si="2"/>
        <v>0</v>
      </c>
      <c r="AA16" s="7">
        <f t="shared" si="2"/>
        <v>0</v>
      </c>
      <c r="AB16" s="7">
        <f t="shared" si="2"/>
        <v>16524887315</v>
      </c>
      <c r="AC16" s="7">
        <f>+AC13+AC15</f>
        <v>16524911013</v>
      </c>
      <c r="AD16" s="7">
        <f>+AD13+AD15</f>
        <v>23698</v>
      </c>
      <c r="AE16" s="7">
        <f>+AE13+AE15</f>
        <v>0</v>
      </c>
      <c r="AF16" s="7">
        <f>+AF13+AF15</f>
        <v>0</v>
      </c>
    </row>
    <row r="17" spans="1:32" ht="18" customHeight="1">
      <c r="A17" s="2">
        <v>6</v>
      </c>
      <c r="B17" s="2" t="s">
        <v>3</v>
      </c>
      <c r="C17" s="3">
        <v>1787680955</v>
      </c>
      <c r="D17" s="3">
        <v>1787680955</v>
      </c>
      <c r="E17" s="3">
        <v>0</v>
      </c>
      <c r="F17" s="3">
        <v>0</v>
      </c>
      <c r="G17" s="3">
        <v>0</v>
      </c>
      <c r="H17" s="3">
        <v>39557863</v>
      </c>
      <c r="I17" s="3">
        <v>39557863</v>
      </c>
      <c r="J17" s="3">
        <v>0</v>
      </c>
      <c r="K17" s="3">
        <v>0</v>
      </c>
      <c r="L17" s="3">
        <v>0</v>
      </c>
      <c r="M17" s="3">
        <v>12501896</v>
      </c>
      <c r="N17" s="3">
        <v>12501896</v>
      </c>
      <c r="O17" s="3">
        <v>0</v>
      </c>
      <c r="P17" s="3">
        <v>0</v>
      </c>
      <c r="Q17" s="3">
        <v>0</v>
      </c>
      <c r="R17" s="3">
        <v>37206640</v>
      </c>
      <c r="S17" s="3">
        <v>37206640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1876947354</v>
      </c>
      <c r="AC17" s="3">
        <v>1876947354</v>
      </c>
      <c r="AD17" s="3">
        <v>0</v>
      </c>
      <c r="AE17" s="3">
        <v>0</v>
      </c>
      <c r="AF17" s="3">
        <v>0</v>
      </c>
    </row>
    <row r="18" spans="1:32" ht="18" customHeight="1">
      <c r="A18" s="5">
        <v>7</v>
      </c>
      <c r="B18" s="5" t="s">
        <v>11</v>
      </c>
      <c r="C18" s="6">
        <v>2096523372</v>
      </c>
      <c r="D18" s="6">
        <v>2096523372</v>
      </c>
      <c r="E18" s="6">
        <v>0</v>
      </c>
      <c r="F18" s="6">
        <v>0</v>
      </c>
      <c r="G18" s="6">
        <v>0</v>
      </c>
      <c r="H18" s="6">
        <v>34200889</v>
      </c>
      <c r="I18" s="6">
        <v>34200889</v>
      </c>
      <c r="J18" s="6">
        <v>0</v>
      </c>
      <c r="K18" s="6">
        <v>0</v>
      </c>
      <c r="L18" s="6">
        <v>0</v>
      </c>
      <c r="M18" s="6">
        <v>12216109</v>
      </c>
      <c r="N18" s="6">
        <v>12216109</v>
      </c>
      <c r="O18" s="6">
        <v>0</v>
      </c>
      <c r="P18" s="6">
        <v>0</v>
      </c>
      <c r="Q18" s="6">
        <v>0</v>
      </c>
      <c r="R18" s="6">
        <v>36603640</v>
      </c>
      <c r="S18" s="6">
        <v>36603640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2179544010</v>
      </c>
      <c r="AC18" s="6">
        <v>2179544010</v>
      </c>
      <c r="AD18" s="6">
        <v>0</v>
      </c>
      <c r="AE18" s="6">
        <v>0</v>
      </c>
      <c r="AF18" s="6">
        <v>0</v>
      </c>
    </row>
    <row r="19" spans="1:32" ht="18" customHeight="1" thickBot="1">
      <c r="A19" s="22" t="s">
        <v>46</v>
      </c>
      <c r="B19" s="23"/>
      <c r="C19" s="7">
        <f aca="true" t="shared" si="3" ref="C19:AB19">SUM(C17:C18)</f>
        <v>3884204327</v>
      </c>
      <c r="D19" s="7">
        <f t="shared" si="3"/>
        <v>3884204327</v>
      </c>
      <c r="E19" s="7">
        <f t="shared" si="3"/>
        <v>0</v>
      </c>
      <c r="F19" s="7">
        <f t="shared" si="3"/>
        <v>0</v>
      </c>
      <c r="G19" s="7">
        <f t="shared" si="3"/>
        <v>0</v>
      </c>
      <c r="H19" s="7">
        <f t="shared" si="3"/>
        <v>73758752</v>
      </c>
      <c r="I19" s="7">
        <f t="shared" si="3"/>
        <v>73758752</v>
      </c>
      <c r="J19" s="7">
        <f t="shared" si="3"/>
        <v>0</v>
      </c>
      <c r="K19" s="7">
        <f t="shared" si="3"/>
        <v>0</v>
      </c>
      <c r="L19" s="7">
        <f t="shared" si="3"/>
        <v>0</v>
      </c>
      <c r="M19" s="7">
        <f t="shared" si="3"/>
        <v>24718005</v>
      </c>
      <c r="N19" s="7">
        <f t="shared" si="3"/>
        <v>24718005</v>
      </c>
      <c r="O19" s="7">
        <f t="shared" si="3"/>
        <v>0</v>
      </c>
      <c r="P19" s="7">
        <f t="shared" si="3"/>
        <v>0</v>
      </c>
      <c r="Q19" s="7">
        <f t="shared" si="3"/>
        <v>0</v>
      </c>
      <c r="R19" s="7">
        <f t="shared" si="3"/>
        <v>73810280</v>
      </c>
      <c r="S19" s="7">
        <f t="shared" si="3"/>
        <v>73810280</v>
      </c>
      <c r="T19" s="7">
        <f t="shared" si="3"/>
        <v>0</v>
      </c>
      <c r="U19" s="7">
        <f t="shared" si="3"/>
        <v>0</v>
      </c>
      <c r="V19" s="7">
        <f t="shared" si="3"/>
        <v>0</v>
      </c>
      <c r="W19" s="7">
        <f t="shared" si="3"/>
        <v>0</v>
      </c>
      <c r="X19" s="7">
        <f t="shared" si="3"/>
        <v>0</v>
      </c>
      <c r="Y19" s="7">
        <f t="shared" si="3"/>
        <v>0</v>
      </c>
      <c r="Z19" s="7">
        <f t="shared" si="3"/>
        <v>0</v>
      </c>
      <c r="AA19" s="7">
        <f t="shared" si="3"/>
        <v>0</v>
      </c>
      <c r="AB19" s="7">
        <f t="shared" si="3"/>
        <v>4056491364</v>
      </c>
      <c r="AC19" s="7">
        <f>SUM(AC17:AC18)</f>
        <v>4056491364</v>
      </c>
      <c r="AD19" s="7">
        <f>SUM(AD17:AD18)</f>
        <v>0</v>
      </c>
      <c r="AE19" s="7">
        <f>SUM(AE17:AE18)</f>
        <v>0</v>
      </c>
      <c r="AF19" s="7">
        <f>SUM(AF17:AF18)</f>
        <v>0</v>
      </c>
    </row>
    <row r="20" spans="1:32" ht="18" customHeight="1">
      <c r="A20" s="2">
        <v>8</v>
      </c>
      <c r="B20" s="2" t="s">
        <v>9</v>
      </c>
      <c r="C20" s="3">
        <v>3312330464</v>
      </c>
      <c r="D20" s="3">
        <v>3312330464</v>
      </c>
      <c r="E20" s="3">
        <v>0</v>
      </c>
      <c r="F20" s="3">
        <v>0</v>
      </c>
      <c r="G20" s="3">
        <v>0</v>
      </c>
      <c r="H20" s="3">
        <v>41801237</v>
      </c>
      <c r="I20" s="3">
        <v>41918373</v>
      </c>
      <c r="J20" s="3">
        <v>117136</v>
      </c>
      <c r="K20" s="3">
        <v>0</v>
      </c>
      <c r="L20" s="3">
        <v>0</v>
      </c>
      <c r="M20" s="3">
        <v>25450705</v>
      </c>
      <c r="N20" s="3">
        <v>25450705</v>
      </c>
      <c r="O20" s="3">
        <v>0</v>
      </c>
      <c r="P20" s="3">
        <v>0</v>
      </c>
      <c r="Q20" s="3">
        <v>0</v>
      </c>
      <c r="R20" s="3">
        <v>50525470</v>
      </c>
      <c r="S20" s="3">
        <v>50525470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3430107876</v>
      </c>
      <c r="AC20" s="3">
        <v>3430225012</v>
      </c>
      <c r="AD20" s="3">
        <v>117136</v>
      </c>
      <c r="AE20" s="3">
        <v>0</v>
      </c>
      <c r="AF20" s="3">
        <v>0</v>
      </c>
    </row>
    <row r="21" spans="1:32" ht="18" customHeight="1">
      <c r="A21" s="5">
        <v>9</v>
      </c>
      <c r="B21" s="5" t="s">
        <v>13</v>
      </c>
      <c r="C21" s="6">
        <v>53207618</v>
      </c>
      <c r="D21" s="6">
        <v>53207618</v>
      </c>
      <c r="E21" s="6">
        <v>0</v>
      </c>
      <c r="F21" s="6">
        <v>0</v>
      </c>
      <c r="G21" s="6">
        <v>0</v>
      </c>
      <c r="H21" s="6">
        <v>168194</v>
      </c>
      <c r="I21" s="6">
        <v>168194</v>
      </c>
      <c r="J21" s="6">
        <v>0</v>
      </c>
      <c r="K21" s="6">
        <v>0</v>
      </c>
      <c r="L21" s="6">
        <v>0</v>
      </c>
      <c r="M21" s="6">
        <v>885484</v>
      </c>
      <c r="N21" s="6">
        <v>885484</v>
      </c>
      <c r="O21" s="6">
        <v>0</v>
      </c>
      <c r="P21" s="6">
        <v>0</v>
      </c>
      <c r="Q21" s="6">
        <v>0</v>
      </c>
      <c r="R21" s="6">
        <v>1758610</v>
      </c>
      <c r="S21" s="6">
        <v>1758610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56019906</v>
      </c>
      <c r="AC21" s="6">
        <v>56019906</v>
      </c>
      <c r="AD21" s="6">
        <v>0</v>
      </c>
      <c r="AE21" s="6">
        <v>0</v>
      </c>
      <c r="AF21" s="6">
        <v>0</v>
      </c>
    </row>
    <row r="22" spans="1:32" ht="18" customHeight="1" thickBot="1">
      <c r="A22" s="22" t="s">
        <v>47</v>
      </c>
      <c r="B22" s="23"/>
      <c r="C22" s="6">
        <f aca="true" t="shared" si="4" ref="C22:AB22">SUM(C20:C21)</f>
        <v>3365538082</v>
      </c>
      <c r="D22" s="6">
        <f t="shared" si="4"/>
        <v>3365538082</v>
      </c>
      <c r="E22" s="6">
        <f t="shared" si="4"/>
        <v>0</v>
      </c>
      <c r="F22" s="6">
        <f t="shared" si="4"/>
        <v>0</v>
      </c>
      <c r="G22" s="6">
        <f t="shared" si="4"/>
        <v>0</v>
      </c>
      <c r="H22" s="6">
        <f t="shared" si="4"/>
        <v>41969431</v>
      </c>
      <c r="I22" s="6">
        <f t="shared" si="4"/>
        <v>42086567</v>
      </c>
      <c r="J22" s="6">
        <f t="shared" si="4"/>
        <v>117136</v>
      </c>
      <c r="K22" s="6">
        <f t="shared" si="4"/>
        <v>0</v>
      </c>
      <c r="L22" s="6">
        <f t="shared" si="4"/>
        <v>0</v>
      </c>
      <c r="M22" s="6">
        <f t="shared" si="4"/>
        <v>26336189</v>
      </c>
      <c r="N22" s="6">
        <f t="shared" si="4"/>
        <v>26336189</v>
      </c>
      <c r="O22" s="6">
        <f t="shared" si="4"/>
        <v>0</v>
      </c>
      <c r="P22" s="6">
        <f t="shared" si="4"/>
        <v>0</v>
      </c>
      <c r="Q22" s="6">
        <f t="shared" si="4"/>
        <v>0</v>
      </c>
      <c r="R22" s="6">
        <f t="shared" si="4"/>
        <v>52284080</v>
      </c>
      <c r="S22" s="6">
        <f t="shared" si="4"/>
        <v>52284080</v>
      </c>
      <c r="T22" s="6">
        <f t="shared" si="4"/>
        <v>0</v>
      </c>
      <c r="U22" s="6">
        <f t="shared" si="4"/>
        <v>0</v>
      </c>
      <c r="V22" s="6">
        <f t="shared" si="4"/>
        <v>0</v>
      </c>
      <c r="W22" s="6">
        <f t="shared" si="4"/>
        <v>0</v>
      </c>
      <c r="X22" s="6">
        <f t="shared" si="4"/>
        <v>0</v>
      </c>
      <c r="Y22" s="6">
        <f t="shared" si="4"/>
        <v>0</v>
      </c>
      <c r="Z22" s="6">
        <f t="shared" si="4"/>
        <v>0</v>
      </c>
      <c r="AA22" s="6">
        <f t="shared" si="4"/>
        <v>0</v>
      </c>
      <c r="AB22" s="6">
        <f t="shared" si="4"/>
        <v>3486127782</v>
      </c>
      <c r="AC22" s="6">
        <f>SUM(AC20:AC21)</f>
        <v>3486244918</v>
      </c>
      <c r="AD22" s="6">
        <f>SUM(AD20:AD21)</f>
        <v>117136</v>
      </c>
      <c r="AE22" s="6">
        <f>SUM(AE20:AE21)</f>
        <v>0</v>
      </c>
      <c r="AF22" s="6">
        <f>SUM(AF20:AF21)</f>
        <v>0</v>
      </c>
    </row>
    <row r="23" spans="1:32" ht="18" customHeight="1" thickBot="1">
      <c r="A23" s="26" t="s">
        <v>48</v>
      </c>
      <c r="B23" s="27"/>
      <c r="C23" s="7">
        <f aca="true" t="shared" si="5" ref="C23:AB23">+C22+C19</f>
        <v>7249742409</v>
      </c>
      <c r="D23" s="7">
        <f t="shared" si="5"/>
        <v>7249742409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 t="shared" si="5"/>
        <v>115728183</v>
      </c>
      <c r="I23" s="7">
        <f t="shared" si="5"/>
        <v>115845319</v>
      </c>
      <c r="J23" s="7">
        <f t="shared" si="5"/>
        <v>117136</v>
      </c>
      <c r="K23" s="7">
        <f t="shared" si="5"/>
        <v>0</v>
      </c>
      <c r="L23" s="7">
        <f t="shared" si="5"/>
        <v>0</v>
      </c>
      <c r="M23" s="7">
        <f t="shared" si="5"/>
        <v>51054194</v>
      </c>
      <c r="N23" s="7">
        <f t="shared" si="5"/>
        <v>51054194</v>
      </c>
      <c r="O23" s="7">
        <f t="shared" si="5"/>
        <v>0</v>
      </c>
      <c r="P23" s="7">
        <f t="shared" si="5"/>
        <v>0</v>
      </c>
      <c r="Q23" s="7">
        <f t="shared" si="5"/>
        <v>0</v>
      </c>
      <c r="R23" s="7">
        <f t="shared" si="5"/>
        <v>126094360</v>
      </c>
      <c r="S23" s="7">
        <f t="shared" si="5"/>
        <v>126094360</v>
      </c>
      <c r="T23" s="7">
        <f t="shared" si="5"/>
        <v>0</v>
      </c>
      <c r="U23" s="7">
        <f t="shared" si="5"/>
        <v>0</v>
      </c>
      <c r="V23" s="7">
        <f t="shared" si="5"/>
        <v>0</v>
      </c>
      <c r="W23" s="7">
        <f t="shared" si="5"/>
        <v>0</v>
      </c>
      <c r="X23" s="7">
        <f t="shared" si="5"/>
        <v>0</v>
      </c>
      <c r="Y23" s="7">
        <f t="shared" si="5"/>
        <v>0</v>
      </c>
      <c r="Z23" s="7">
        <f t="shared" si="5"/>
        <v>0</v>
      </c>
      <c r="AA23" s="7">
        <f t="shared" si="5"/>
        <v>0</v>
      </c>
      <c r="AB23" s="7">
        <f t="shared" si="5"/>
        <v>7542619146</v>
      </c>
      <c r="AC23" s="7">
        <f>+AC22+AC19</f>
        <v>7542736282</v>
      </c>
      <c r="AD23" s="7">
        <f>+AD22+AD19</f>
        <v>117136</v>
      </c>
      <c r="AE23" s="7">
        <f>+AE22+AE19</f>
        <v>0</v>
      </c>
      <c r="AF23" s="7">
        <f>+AF22+AF19</f>
        <v>0</v>
      </c>
    </row>
    <row r="24" spans="1:32" ht="18" customHeight="1">
      <c r="A24" s="2">
        <v>10</v>
      </c>
      <c r="B24" s="2" t="s">
        <v>14</v>
      </c>
      <c r="C24" s="3">
        <v>1330837036</v>
      </c>
      <c r="D24" s="3">
        <v>1330837036</v>
      </c>
      <c r="E24" s="3">
        <v>0</v>
      </c>
      <c r="F24" s="3">
        <v>0</v>
      </c>
      <c r="G24" s="3">
        <v>0</v>
      </c>
      <c r="H24" s="3">
        <v>6926710</v>
      </c>
      <c r="I24" s="3">
        <v>6926710</v>
      </c>
      <c r="J24" s="3">
        <v>0</v>
      </c>
      <c r="K24" s="3">
        <v>0</v>
      </c>
      <c r="L24" s="3">
        <v>0</v>
      </c>
      <c r="M24" s="3">
        <v>12334615</v>
      </c>
      <c r="N24" s="3">
        <v>12334615</v>
      </c>
      <c r="O24" s="3">
        <v>0</v>
      </c>
      <c r="P24" s="3">
        <v>0</v>
      </c>
      <c r="Q24" s="3">
        <v>0</v>
      </c>
      <c r="R24" s="3">
        <v>23019720</v>
      </c>
      <c r="S24" s="3">
        <v>23019720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1373118081</v>
      </c>
      <c r="AC24" s="3">
        <v>1373118081</v>
      </c>
      <c r="AD24" s="3">
        <v>0</v>
      </c>
      <c r="AE24" s="3">
        <v>0</v>
      </c>
      <c r="AF24" s="3">
        <v>0</v>
      </c>
    </row>
    <row r="25" spans="1:32" ht="18" customHeight="1">
      <c r="A25" s="5">
        <v>11</v>
      </c>
      <c r="B25" s="5" t="s">
        <v>15</v>
      </c>
      <c r="C25" s="6">
        <v>728171982</v>
      </c>
      <c r="D25" s="6">
        <v>728171982</v>
      </c>
      <c r="E25" s="6">
        <v>0</v>
      </c>
      <c r="F25" s="6">
        <v>0</v>
      </c>
      <c r="G25" s="6">
        <v>0</v>
      </c>
      <c r="H25" s="6">
        <v>15369422</v>
      </c>
      <c r="I25" s="6">
        <v>15369422</v>
      </c>
      <c r="J25" s="6">
        <v>0</v>
      </c>
      <c r="K25" s="6">
        <v>0</v>
      </c>
      <c r="L25" s="6">
        <v>0</v>
      </c>
      <c r="M25" s="6">
        <v>5300261</v>
      </c>
      <c r="N25" s="6">
        <v>5300261</v>
      </c>
      <c r="O25" s="6">
        <v>0</v>
      </c>
      <c r="P25" s="6">
        <v>0</v>
      </c>
      <c r="Q25" s="6">
        <v>0</v>
      </c>
      <c r="R25" s="6">
        <v>12227320</v>
      </c>
      <c r="S25" s="6">
        <v>12227320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761068985</v>
      </c>
      <c r="AC25" s="6">
        <v>761068985</v>
      </c>
      <c r="AD25" s="6">
        <v>0</v>
      </c>
      <c r="AE25" s="6">
        <v>0</v>
      </c>
      <c r="AF25" s="6">
        <v>0</v>
      </c>
    </row>
    <row r="26" spans="1:32" ht="18" customHeight="1">
      <c r="A26" s="5">
        <v>12</v>
      </c>
      <c r="B26" s="5" t="s">
        <v>16</v>
      </c>
      <c r="C26" s="6">
        <v>351151208</v>
      </c>
      <c r="D26" s="6">
        <v>351151208</v>
      </c>
      <c r="E26" s="6">
        <v>0</v>
      </c>
      <c r="F26" s="6">
        <v>0</v>
      </c>
      <c r="G26" s="6">
        <v>0</v>
      </c>
      <c r="H26" s="6">
        <v>9653255</v>
      </c>
      <c r="I26" s="6">
        <v>9653255</v>
      </c>
      <c r="J26" s="6">
        <v>0</v>
      </c>
      <c r="K26" s="6">
        <v>0</v>
      </c>
      <c r="L26" s="6">
        <v>0</v>
      </c>
      <c r="M26" s="6">
        <v>2808467</v>
      </c>
      <c r="N26" s="6">
        <v>2808467</v>
      </c>
      <c r="O26" s="6">
        <v>0</v>
      </c>
      <c r="P26" s="6">
        <v>0</v>
      </c>
      <c r="Q26" s="6">
        <v>0</v>
      </c>
      <c r="R26" s="6">
        <v>6911370</v>
      </c>
      <c r="S26" s="6">
        <v>6911370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370524300</v>
      </c>
      <c r="AC26" s="6">
        <v>370524300</v>
      </c>
      <c r="AD26" s="6">
        <v>0</v>
      </c>
      <c r="AE26" s="6">
        <v>0</v>
      </c>
      <c r="AF26" s="6">
        <v>0</v>
      </c>
    </row>
    <row r="27" spans="1:32" ht="18" customHeight="1">
      <c r="A27" s="5">
        <v>13</v>
      </c>
      <c r="B27" s="5" t="s">
        <v>17</v>
      </c>
      <c r="C27" s="6">
        <v>166233586</v>
      </c>
      <c r="D27" s="6">
        <v>166233586</v>
      </c>
      <c r="E27" s="6">
        <v>0</v>
      </c>
      <c r="F27" s="6">
        <v>0</v>
      </c>
      <c r="G27" s="6">
        <v>0</v>
      </c>
      <c r="H27" s="6">
        <v>4406064</v>
      </c>
      <c r="I27" s="6">
        <v>4406064</v>
      </c>
      <c r="J27" s="6">
        <v>0</v>
      </c>
      <c r="K27" s="6">
        <v>0</v>
      </c>
      <c r="L27" s="6">
        <v>0</v>
      </c>
      <c r="M27" s="6">
        <v>268788</v>
      </c>
      <c r="N27" s="6">
        <v>268788</v>
      </c>
      <c r="O27" s="6">
        <v>0</v>
      </c>
      <c r="P27" s="6">
        <v>0</v>
      </c>
      <c r="Q27" s="6">
        <v>0</v>
      </c>
      <c r="R27" s="6">
        <v>3846050</v>
      </c>
      <c r="S27" s="6">
        <v>3846050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174754488</v>
      </c>
      <c r="AC27" s="6">
        <v>174754488</v>
      </c>
      <c r="AD27" s="6">
        <v>0</v>
      </c>
      <c r="AE27" s="6">
        <v>0</v>
      </c>
      <c r="AF27" s="6">
        <v>0</v>
      </c>
    </row>
    <row r="28" spans="1:32" ht="18" customHeight="1">
      <c r="A28" s="5">
        <v>14</v>
      </c>
      <c r="B28" s="5" t="s">
        <v>18</v>
      </c>
      <c r="C28" s="6">
        <v>1374926806</v>
      </c>
      <c r="D28" s="6">
        <v>1374926806</v>
      </c>
      <c r="E28" s="6">
        <v>0</v>
      </c>
      <c r="F28" s="6">
        <v>0</v>
      </c>
      <c r="G28" s="6">
        <v>0</v>
      </c>
      <c r="H28" s="6">
        <v>23850307</v>
      </c>
      <c r="I28" s="6">
        <v>23850307</v>
      </c>
      <c r="J28" s="6">
        <v>0</v>
      </c>
      <c r="K28" s="6">
        <v>0</v>
      </c>
      <c r="L28" s="6">
        <v>0</v>
      </c>
      <c r="M28" s="6">
        <v>11056411</v>
      </c>
      <c r="N28" s="6">
        <v>11056411</v>
      </c>
      <c r="O28" s="6">
        <v>0</v>
      </c>
      <c r="P28" s="6">
        <v>0</v>
      </c>
      <c r="Q28" s="6">
        <v>0</v>
      </c>
      <c r="R28" s="6">
        <v>28233872</v>
      </c>
      <c r="S28" s="6">
        <v>28233872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1438067396</v>
      </c>
      <c r="AC28" s="6">
        <v>1438067396</v>
      </c>
      <c r="AD28" s="6">
        <v>0</v>
      </c>
      <c r="AE28" s="6">
        <v>0</v>
      </c>
      <c r="AF28" s="6">
        <v>0</v>
      </c>
    </row>
    <row r="29" spans="1:32" ht="18" customHeight="1">
      <c r="A29" s="5">
        <v>15</v>
      </c>
      <c r="B29" s="5" t="s">
        <v>19</v>
      </c>
      <c r="C29" s="6">
        <v>664916684</v>
      </c>
      <c r="D29" s="6">
        <v>664916684</v>
      </c>
      <c r="E29" s="6">
        <v>0</v>
      </c>
      <c r="F29" s="6">
        <v>0</v>
      </c>
      <c r="G29" s="6">
        <v>0</v>
      </c>
      <c r="H29" s="6">
        <v>9120923</v>
      </c>
      <c r="I29" s="6">
        <v>9120923</v>
      </c>
      <c r="J29" s="6">
        <v>0</v>
      </c>
      <c r="K29" s="6">
        <v>0</v>
      </c>
      <c r="L29" s="6">
        <v>0</v>
      </c>
      <c r="M29" s="6">
        <v>5392851</v>
      </c>
      <c r="N29" s="6">
        <v>5392851</v>
      </c>
      <c r="O29" s="6">
        <v>0</v>
      </c>
      <c r="P29" s="6">
        <v>0</v>
      </c>
      <c r="Q29" s="6">
        <v>0</v>
      </c>
      <c r="R29" s="6">
        <v>14231530</v>
      </c>
      <c r="S29" s="6">
        <v>14231530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693661988</v>
      </c>
      <c r="AC29" s="6">
        <v>693661988</v>
      </c>
      <c r="AD29" s="6">
        <v>0</v>
      </c>
      <c r="AE29" s="6">
        <v>0</v>
      </c>
      <c r="AF29" s="6">
        <v>0</v>
      </c>
    </row>
    <row r="30" spans="1:32" ht="18" customHeight="1" thickBot="1">
      <c r="A30" s="22" t="s">
        <v>49</v>
      </c>
      <c r="B30" s="23"/>
      <c r="C30" s="7">
        <f aca="true" t="shared" si="6" ref="C30:AB30">SUM(C24:C29)</f>
        <v>4616237302</v>
      </c>
      <c r="D30" s="7">
        <f t="shared" si="6"/>
        <v>4616237302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69326681</v>
      </c>
      <c r="I30" s="7">
        <f t="shared" si="6"/>
        <v>69326681</v>
      </c>
      <c r="J30" s="7">
        <f t="shared" si="6"/>
        <v>0</v>
      </c>
      <c r="K30" s="7">
        <f t="shared" si="6"/>
        <v>0</v>
      </c>
      <c r="L30" s="7">
        <f t="shared" si="6"/>
        <v>0</v>
      </c>
      <c r="M30" s="7">
        <f t="shared" si="6"/>
        <v>37161393</v>
      </c>
      <c r="N30" s="7">
        <f t="shared" si="6"/>
        <v>37161393</v>
      </c>
      <c r="O30" s="7">
        <f t="shared" si="6"/>
        <v>0</v>
      </c>
      <c r="P30" s="7">
        <f t="shared" si="6"/>
        <v>0</v>
      </c>
      <c r="Q30" s="7">
        <f t="shared" si="6"/>
        <v>0</v>
      </c>
      <c r="R30" s="7">
        <f t="shared" si="6"/>
        <v>88469862</v>
      </c>
      <c r="S30" s="7">
        <f t="shared" si="6"/>
        <v>88469862</v>
      </c>
      <c r="T30" s="7">
        <f t="shared" si="6"/>
        <v>0</v>
      </c>
      <c r="U30" s="7">
        <f t="shared" si="6"/>
        <v>0</v>
      </c>
      <c r="V30" s="7">
        <f t="shared" si="6"/>
        <v>0</v>
      </c>
      <c r="W30" s="7">
        <f t="shared" si="6"/>
        <v>0</v>
      </c>
      <c r="X30" s="7">
        <f t="shared" si="6"/>
        <v>0</v>
      </c>
      <c r="Y30" s="7">
        <f t="shared" si="6"/>
        <v>0</v>
      </c>
      <c r="Z30" s="7">
        <f t="shared" si="6"/>
        <v>0</v>
      </c>
      <c r="AA30" s="7">
        <f t="shared" si="6"/>
        <v>0</v>
      </c>
      <c r="AB30" s="7">
        <f t="shared" si="6"/>
        <v>4811195238</v>
      </c>
      <c r="AC30" s="7">
        <f>SUM(AC24:AC29)</f>
        <v>4811195238</v>
      </c>
      <c r="AD30" s="7">
        <f>SUM(AD24:AD29)</f>
        <v>0</v>
      </c>
      <c r="AE30" s="7">
        <f>SUM(AE24:AE29)</f>
        <v>0</v>
      </c>
      <c r="AF30" s="7">
        <f>SUM(AF24:AF29)</f>
        <v>0</v>
      </c>
    </row>
    <row r="31" spans="1:32" ht="18" customHeight="1" thickBot="1">
      <c r="A31" s="26" t="s">
        <v>50</v>
      </c>
      <c r="B31" s="27"/>
      <c r="C31" s="7">
        <f aca="true" t="shared" si="7" ref="C31:AB31">+C30</f>
        <v>4616237302</v>
      </c>
      <c r="D31" s="7">
        <f t="shared" si="7"/>
        <v>4616237302</v>
      </c>
      <c r="E31" s="7">
        <f t="shared" si="7"/>
        <v>0</v>
      </c>
      <c r="F31" s="7">
        <f t="shared" si="7"/>
        <v>0</v>
      </c>
      <c r="G31" s="7">
        <f t="shared" si="7"/>
        <v>0</v>
      </c>
      <c r="H31" s="7">
        <f t="shared" si="7"/>
        <v>69326681</v>
      </c>
      <c r="I31" s="7">
        <f t="shared" si="7"/>
        <v>69326681</v>
      </c>
      <c r="J31" s="7">
        <f t="shared" si="7"/>
        <v>0</v>
      </c>
      <c r="K31" s="7">
        <f t="shared" si="7"/>
        <v>0</v>
      </c>
      <c r="L31" s="7">
        <f t="shared" si="7"/>
        <v>0</v>
      </c>
      <c r="M31" s="7">
        <f t="shared" si="7"/>
        <v>37161393</v>
      </c>
      <c r="N31" s="7">
        <f t="shared" si="7"/>
        <v>37161393</v>
      </c>
      <c r="O31" s="7">
        <f t="shared" si="7"/>
        <v>0</v>
      </c>
      <c r="P31" s="7">
        <f t="shared" si="7"/>
        <v>0</v>
      </c>
      <c r="Q31" s="7">
        <f t="shared" si="7"/>
        <v>0</v>
      </c>
      <c r="R31" s="7">
        <f t="shared" si="7"/>
        <v>88469862</v>
      </c>
      <c r="S31" s="7">
        <f t="shared" si="7"/>
        <v>88469862</v>
      </c>
      <c r="T31" s="7">
        <f t="shared" si="7"/>
        <v>0</v>
      </c>
      <c r="U31" s="7">
        <f t="shared" si="7"/>
        <v>0</v>
      </c>
      <c r="V31" s="7">
        <f t="shared" si="7"/>
        <v>0</v>
      </c>
      <c r="W31" s="7">
        <f t="shared" si="7"/>
        <v>0</v>
      </c>
      <c r="X31" s="7">
        <f t="shared" si="7"/>
        <v>0</v>
      </c>
      <c r="Y31" s="7">
        <f t="shared" si="7"/>
        <v>0</v>
      </c>
      <c r="Z31" s="7">
        <f t="shared" si="7"/>
        <v>0</v>
      </c>
      <c r="AA31" s="7">
        <f t="shared" si="7"/>
        <v>0</v>
      </c>
      <c r="AB31" s="7">
        <f t="shared" si="7"/>
        <v>4811195238</v>
      </c>
      <c r="AC31" s="7">
        <f>+AC30</f>
        <v>4811195238</v>
      </c>
      <c r="AD31" s="7">
        <f>+AD30</f>
        <v>0</v>
      </c>
      <c r="AE31" s="7">
        <f>+AE30</f>
        <v>0</v>
      </c>
      <c r="AF31" s="7">
        <f>+AF30</f>
        <v>0</v>
      </c>
    </row>
    <row r="32" spans="1:32" ht="18" customHeight="1">
      <c r="A32" s="2">
        <v>16</v>
      </c>
      <c r="B32" s="2" t="s">
        <v>5</v>
      </c>
      <c r="C32" s="3">
        <v>1243569925</v>
      </c>
      <c r="D32" s="3">
        <v>1243569925</v>
      </c>
      <c r="E32" s="3">
        <v>0</v>
      </c>
      <c r="F32" s="3">
        <v>0</v>
      </c>
      <c r="G32" s="3">
        <v>0</v>
      </c>
      <c r="H32" s="3">
        <v>42774176</v>
      </c>
      <c r="I32" s="3">
        <v>42774176</v>
      </c>
      <c r="J32" s="3">
        <v>0</v>
      </c>
      <c r="K32" s="3">
        <v>0</v>
      </c>
      <c r="L32" s="3">
        <v>0</v>
      </c>
      <c r="M32" s="3">
        <v>5957659</v>
      </c>
      <c r="N32" s="3">
        <v>5957659</v>
      </c>
      <c r="O32" s="3">
        <v>0</v>
      </c>
      <c r="P32" s="3">
        <v>0</v>
      </c>
      <c r="Q32" s="3">
        <v>0</v>
      </c>
      <c r="R32" s="3">
        <v>19565140</v>
      </c>
      <c r="S32" s="3">
        <v>19565140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1311866900</v>
      </c>
      <c r="AC32" s="3">
        <v>1311866900</v>
      </c>
      <c r="AD32" s="3">
        <v>0</v>
      </c>
      <c r="AE32" s="3">
        <v>0</v>
      </c>
      <c r="AF32" s="3">
        <v>0</v>
      </c>
    </row>
    <row r="33" spans="1:32" ht="18" customHeight="1">
      <c r="A33" s="5">
        <v>17</v>
      </c>
      <c r="B33" s="5" t="s">
        <v>7</v>
      </c>
      <c r="C33" s="6">
        <v>2572875973</v>
      </c>
      <c r="D33" s="6">
        <v>2572875973</v>
      </c>
      <c r="E33" s="6">
        <v>0</v>
      </c>
      <c r="F33" s="6">
        <v>0</v>
      </c>
      <c r="G33" s="6">
        <v>0</v>
      </c>
      <c r="H33" s="6">
        <v>95414741</v>
      </c>
      <c r="I33" s="6">
        <v>95414741</v>
      </c>
      <c r="J33" s="6">
        <v>0</v>
      </c>
      <c r="K33" s="6">
        <v>0</v>
      </c>
      <c r="L33" s="6">
        <v>0</v>
      </c>
      <c r="M33" s="6">
        <v>15533248</v>
      </c>
      <c r="N33" s="6">
        <v>15533248</v>
      </c>
      <c r="O33" s="6">
        <v>0</v>
      </c>
      <c r="P33" s="6">
        <v>0</v>
      </c>
      <c r="Q33" s="6">
        <v>0</v>
      </c>
      <c r="R33" s="6">
        <v>46391070</v>
      </c>
      <c r="S33" s="6">
        <v>46391070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2730215032</v>
      </c>
      <c r="AC33" s="6">
        <v>2730215032</v>
      </c>
      <c r="AD33" s="6">
        <v>0</v>
      </c>
      <c r="AE33" s="6">
        <v>0</v>
      </c>
      <c r="AF33" s="6">
        <v>0</v>
      </c>
    </row>
    <row r="34" spans="1:32" ht="18" customHeight="1" thickBot="1">
      <c r="A34" s="22" t="s">
        <v>51</v>
      </c>
      <c r="B34" s="23"/>
      <c r="C34" s="7">
        <f aca="true" t="shared" si="8" ref="C34:AB34">SUM(C32:C33)</f>
        <v>3816445898</v>
      </c>
      <c r="D34" s="7">
        <f t="shared" si="8"/>
        <v>3816445898</v>
      </c>
      <c r="E34" s="7">
        <f t="shared" si="8"/>
        <v>0</v>
      </c>
      <c r="F34" s="7">
        <f t="shared" si="8"/>
        <v>0</v>
      </c>
      <c r="G34" s="7">
        <f t="shared" si="8"/>
        <v>0</v>
      </c>
      <c r="H34" s="7">
        <f t="shared" si="8"/>
        <v>138188917</v>
      </c>
      <c r="I34" s="7">
        <f t="shared" si="8"/>
        <v>138188917</v>
      </c>
      <c r="J34" s="7">
        <f t="shared" si="8"/>
        <v>0</v>
      </c>
      <c r="K34" s="7">
        <f t="shared" si="8"/>
        <v>0</v>
      </c>
      <c r="L34" s="7">
        <f t="shared" si="8"/>
        <v>0</v>
      </c>
      <c r="M34" s="7">
        <f t="shared" si="8"/>
        <v>21490907</v>
      </c>
      <c r="N34" s="7">
        <f t="shared" si="8"/>
        <v>21490907</v>
      </c>
      <c r="O34" s="7">
        <f t="shared" si="8"/>
        <v>0</v>
      </c>
      <c r="P34" s="7">
        <f t="shared" si="8"/>
        <v>0</v>
      </c>
      <c r="Q34" s="7">
        <f t="shared" si="8"/>
        <v>0</v>
      </c>
      <c r="R34" s="7">
        <f t="shared" si="8"/>
        <v>65956210</v>
      </c>
      <c r="S34" s="7">
        <f t="shared" si="8"/>
        <v>65956210</v>
      </c>
      <c r="T34" s="7">
        <f t="shared" si="8"/>
        <v>0</v>
      </c>
      <c r="U34" s="7">
        <f t="shared" si="8"/>
        <v>0</v>
      </c>
      <c r="V34" s="7">
        <f t="shared" si="8"/>
        <v>0</v>
      </c>
      <c r="W34" s="7">
        <f t="shared" si="8"/>
        <v>0</v>
      </c>
      <c r="X34" s="7">
        <f t="shared" si="8"/>
        <v>0</v>
      </c>
      <c r="Y34" s="7">
        <f t="shared" si="8"/>
        <v>0</v>
      </c>
      <c r="Z34" s="7">
        <f t="shared" si="8"/>
        <v>0</v>
      </c>
      <c r="AA34" s="7">
        <f t="shared" si="8"/>
        <v>0</v>
      </c>
      <c r="AB34" s="7">
        <f t="shared" si="8"/>
        <v>4042081932</v>
      </c>
      <c r="AC34" s="7">
        <f>SUM(AC32:AC33)</f>
        <v>4042081932</v>
      </c>
      <c r="AD34" s="7">
        <f>SUM(AD32:AD33)</f>
        <v>0</v>
      </c>
      <c r="AE34" s="7">
        <f>SUM(AE32:AE33)</f>
        <v>0</v>
      </c>
      <c r="AF34" s="7">
        <f>SUM(AF32:AF33)</f>
        <v>0</v>
      </c>
    </row>
    <row r="35" spans="1:32" ht="18" customHeight="1" thickBot="1">
      <c r="A35" s="24" t="s">
        <v>52</v>
      </c>
      <c r="B35" s="25"/>
      <c r="C35" s="7">
        <f aca="true" t="shared" si="9" ref="C35:AB35">+C34</f>
        <v>3816445898</v>
      </c>
      <c r="D35" s="7">
        <f t="shared" si="9"/>
        <v>3816445898</v>
      </c>
      <c r="E35" s="7">
        <f t="shared" si="9"/>
        <v>0</v>
      </c>
      <c r="F35" s="7">
        <f t="shared" si="9"/>
        <v>0</v>
      </c>
      <c r="G35" s="7">
        <f t="shared" si="9"/>
        <v>0</v>
      </c>
      <c r="H35" s="7">
        <f t="shared" si="9"/>
        <v>138188917</v>
      </c>
      <c r="I35" s="7">
        <f t="shared" si="9"/>
        <v>138188917</v>
      </c>
      <c r="J35" s="7">
        <f t="shared" si="9"/>
        <v>0</v>
      </c>
      <c r="K35" s="7">
        <f t="shared" si="9"/>
        <v>0</v>
      </c>
      <c r="L35" s="7">
        <f t="shared" si="9"/>
        <v>0</v>
      </c>
      <c r="M35" s="7">
        <f t="shared" si="9"/>
        <v>21490907</v>
      </c>
      <c r="N35" s="7">
        <f t="shared" si="9"/>
        <v>21490907</v>
      </c>
      <c r="O35" s="7">
        <f t="shared" si="9"/>
        <v>0</v>
      </c>
      <c r="P35" s="7">
        <f t="shared" si="9"/>
        <v>0</v>
      </c>
      <c r="Q35" s="7">
        <f t="shared" si="9"/>
        <v>0</v>
      </c>
      <c r="R35" s="7">
        <f t="shared" si="9"/>
        <v>65956210</v>
      </c>
      <c r="S35" s="7">
        <f t="shared" si="9"/>
        <v>65956210</v>
      </c>
      <c r="T35" s="7">
        <f t="shared" si="9"/>
        <v>0</v>
      </c>
      <c r="U35" s="7">
        <f t="shared" si="9"/>
        <v>0</v>
      </c>
      <c r="V35" s="7">
        <f t="shared" si="9"/>
        <v>0</v>
      </c>
      <c r="W35" s="7">
        <f t="shared" si="9"/>
        <v>0</v>
      </c>
      <c r="X35" s="7">
        <f t="shared" si="9"/>
        <v>0</v>
      </c>
      <c r="Y35" s="7">
        <f t="shared" si="9"/>
        <v>0</v>
      </c>
      <c r="Z35" s="7">
        <f t="shared" si="9"/>
        <v>0</v>
      </c>
      <c r="AA35" s="7">
        <f t="shared" si="9"/>
        <v>0</v>
      </c>
      <c r="AB35" s="7">
        <f t="shared" si="9"/>
        <v>4042081932</v>
      </c>
      <c r="AC35" s="7">
        <f>+AC34</f>
        <v>4042081932</v>
      </c>
      <c r="AD35" s="7">
        <f>+AD34</f>
        <v>0</v>
      </c>
      <c r="AE35" s="7">
        <f>+AE34</f>
        <v>0</v>
      </c>
      <c r="AF35" s="7">
        <f>+AF34</f>
        <v>0</v>
      </c>
    </row>
    <row r="36" spans="1:32" ht="18" customHeight="1">
      <c r="A36" s="2">
        <v>18</v>
      </c>
      <c r="B36" s="2" t="s">
        <v>1</v>
      </c>
      <c r="C36" s="3">
        <v>2001770434</v>
      </c>
      <c r="D36" s="3">
        <v>2001890866</v>
      </c>
      <c r="E36" s="3">
        <v>120432</v>
      </c>
      <c r="F36" s="3">
        <v>0</v>
      </c>
      <c r="G36" s="3">
        <v>0</v>
      </c>
      <c r="H36" s="3">
        <v>75860486</v>
      </c>
      <c r="I36" s="3">
        <v>75860486</v>
      </c>
      <c r="J36" s="3">
        <v>0</v>
      </c>
      <c r="K36" s="3">
        <v>0</v>
      </c>
      <c r="L36" s="3">
        <v>0</v>
      </c>
      <c r="M36" s="3">
        <v>15468869</v>
      </c>
      <c r="N36" s="3">
        <v>15468869</v>
      </c>
      <c r="O36" s="3">
        <v>0</v>
      </c>
      <c r="P36" s="3">
        <v>0</v>
      </c>
      <c r="Q36" s="3">
        <v>0</v>
      </c>
      <c r="R36" s="3">
        <v>43255740</v>
      </c>
      <c r="S36" s="3">
        <v>43255740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2136355529</v>
      </c>
      <c r="AC36" s="3">
        <v>2136475961</v>
      </c>
      <c r="AD36" s="3">
        <v>120432</v>
      </c>
      <c r="AE36" s="3">
        <v>0</v>
      </c>
      <c r="AF36" s="3">
        <v>0</v>
      </c>
    </row>
    <row r="37" spans="1:32" ht="18" customHeight="1">
      <c r="A37" s="5">
        <v>19</v>
      </c>
      <c r="B37" s="5" t="s">
        <v>21</v>
      </c>
      <c r="C37" s="6">
        <v>108880128</v>
      </c>
      <c r="D37" s="6">
        <v>108880128</v>
      </c>
      <c r="E37" s="6">
        <v>0</v>
      </c>
      <c r="F37" s="6">
        <v>0</v>
      </c>
      <c r="G37" s="6">
        <v>0</v>
      </c>
      <c r="H37" s="6">
        <v>622235</v>
      </c>
      <c r="I37" s="6">
        <v>622235</v>
      </c>
      <c r="J37" s="6">
        <v>0</v>
      </c>
      <c r="K37" s="6">
        <v>0</v>
      </c>
      <c r="L37" s="6">
        <v>0</v>
      </c>
      <c r="M37" s="6">
        <v>647237</v>
      </c>
      <c r="N37" s="6">
        <v>647237</v>
      </c>
      <c r="O37" s="6">
        <v>0</v>
      </c>
      <c r="P37" s="6">
        <v>0</v>
      </c>
      <c r="Q37" s="6">
        <v>0</v>
      </c>
      <c r="R37" s="6">
        <v>1925260</v>
      </c>
      <c r="S37" s="6">
        <v>1925260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112074860</v>
      </c>
      <c r="AC37" s="6">
        <v>112074860</v>
      </c>
      <c r="AD37" s="6">
        <v>0</v>
      </c>
      <c r="AE37" s="6">
        <v>0</v>
      </c>
      <c r="AF37" s="6">
        <v>0</v>
      </c>
    </row>
    <row r="38" spans="1:32" ht="18" customHeight="1">
      <c r="A38" s="5">
        <v>20</v>
      </c>
      <c r="B38" s="5" t="s">
        <v>22</v>
      </c>
      <c r="C38" s="6">
        <v>168763547</v>
      </c>
      <c r="D38" s="6">
        <v>168763547</v>
      </c>
      <c r="E38" s="6">
        <v>0</v>
      </c>
      <c r="F38" s="6">
        <v>0</v>
      </c>
      <c r="G38" s="6">
        <v>0</v>
      </c>
      <c r="H38" s="6">
        <v>5785487</v>
      </c>
      <c r="I38" s="6">
        <v>5785487</v>
      </c>
      <c r="J38" s="6">
        <v>0</v>
      </c>
      <c r="K38" s="6">
        <v>0</v>
      </c>
      <c r="L38" s="6">
        <v>0</v>
      </c>
      <c r="M38" s="6">
        <v>1391104</v>
      </c>
      <c r="N38" s="6">
        <v>1391104</v>
      </c>
      <c r="O38" s="6">
        <v>0</v>
      </c>
      <c r="P38" s="6">
        <v>0</v>
      </c>
      <c r="Q38" s="6">
        <v>0</v>
      </c>
      <c r="R38" s="6">
        <v>3016980</v>
      </c>
      <c r="S38" s="6">
        <v>3016980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178957118</v>
      </c>
      <c r="AC38" s="6">
        <v>178957118</v>
      </c>
      <c r="AD38" s="6">
        <v>0</v>
      </c>
      <c r="AE38" s="6">
        <v>0</v>
      </c>
      <c r="AF38" s="6">
        <v>0</v>
      </c>
    </row>
    <row r="39" spans="1:32" ht="18" customHeight="1">
      <c r="A39" s="5">
        <v>21</v>
      </c>
      <c r="B39" s="5" t="s">
        <v>23</v>
      </c>
      <c r="C39" s="6">
        <v>228897413</v>
      </c>
      <c r="D39" s="6">
        <v>228897413</v>
      </c>
      <c r="E39" s="6">
        <v>0</v>
      </c>
      <c r="F39" s="6">
        <v>0</v>
      </c>
      <c r="G39" s="6">
        <v>0</v>
      </c>
      <c r="H39" s="6">
        <v>6847839</v>
      </c>
      <c r="I39" s="6">
        <v>6847839</v>
      </c>
      <c r="J39" s="6">
        <v>0</v>
      </c>
      <c r="K39" s="6">
        <v>0</v>
      </c>
      <c r="L39" s="6">
        <v>0</v>
      </c>
      <c r="M39" s="6">
        <v>1221134</v>
      </c>
      <c r="N39" s="6">
        <v>1221134</v>
      </c>
      <c r="O39" s="6">
        <v>0</v>
      </c>
      <c r="P39" s="6">
        <v>0</v>
      </c>
      <c r="Q39" s="6">
        <v>0</v>
      </c>
      <c r="R39" s="6">
        <v>2867350</v>
      </c>
      <c r="S39" s="6">
        <v>2867350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239833736</v>
      </c>
      <c r="AC39" s="6">
        <v>239833736</v>
      </c>
      <c r="AD39" s="6">
        <v>0</v>
      </c>
      <c r="AE39" s="6">
        <v>0</v>
      </c>
      <c r="AF39" s="6">
        <v>0</v>
      </c>
    </row>
    <row r="40" spans="1:32" ht="18" customHeight="1">
      <c r="A40" s="5">
        <v>22</v>
      </c>
      <c r="B40" s="5" t="s">
        <v>24</v>
      </c>
      <c r="C40" s="6">
        <v>145192792</v>
      </c>
      <c r="D40" s="6">
        <v>145192792</v>
      </c>
      <c r="E40" s="6">
        <v>0</v>
      </c>
      <c r="F40" s="6">
        <v>0</v>
      </c>
      <c r="G40" s="6">
        <v>0</v>
      </c>
      <c r="H40" s="6">
        <v>8364385</v>
      </c>
      <c r="I40" s="6">
        <v>8364385</v>
      </c>
      <c r="J40" s="6">
        <v>0</v>
      </c>
      <c r="K40" s="6">
        <v>0</v>
      </c>
      <c r="L40" s="6">
        <v>0</v>
      </c>
      <c r="M40" s="6">
        <v>525933</v>
      </c>
      <c r="N40" s="6">
        <v>525933</v>
      </c>
      <c r="O40" s="6">
        <v>0</v>
      </c>
      <c r="P40" s="6">
        <v>0</v>
      </c>
      <c r="Q40" s="6">
        <v>0</v>
      </c>
      <c r="R40" s="6">
        <v>1615960</v>
      </c>
      <c r="S40" s="6">
        <v>1615960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155699070</v>
      </c>
      <c r="AC40" s="6">
        <v>155699070</v>
      </c>
      <c r="AD40" s="6">
        <v>0</v>
      </c>
      <c r="AE40" s="6">
        <v>0</v>
      </c>
      <c r="AF40" s="6">
        <v>0</v>
      </c>
    </row>
    <row r="41" spans="1:32" ht="18" customHeight="1">
      <c r="A41" s="5">
        <v>23</v>
      </c>
      <c r="B41" s="5" t="s">
        <v>25</v>
      </c>
      <c r="C41" s="6">
        <v>101699115</v>
      </c>
      <c r="D41" s="6">
        <v>101699115</v>
      </c>
      <c r="E41" s="6">
        <v>0</v>
      </c>
      <c r="F41" s="6">
        <v>0</v>
      </c>
      <c r="G41" s="6">
        <v>0</v>
      </c>
      <c r="H41" s="6">
        <v>2288873</v>
      </c>
      <c r="I41" s="6">
        <v>2288873</v>
      </c>
      <c r="J41" s="6">
        <v>0</v>
      </c>
      <c r="K41" s="6">
        <v>0</v>
      </c>
      <c r="L41" s="6">
        <v>0</v>
      </c>
      <c r="M41" s="6">
        <v>922082</v>
      </c>
      <c r="N41" s="6">
        <v>922082</v>
      </c>
      <c r="O41" s="6">
        <v>0</v>
      </c>
      <c r="P41" s="6">
        <v>0</v>
      </c>
      <c r="Q41" s="6">
        <v>0</v>
      </c>
      <c r="R41" s="6">
        <v>1372610</v>
      </c>
      <c r="S41" s="6">
        <v>1372610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106282680</v>
      </c>
      <c r="AC41" s="6">
        <v>106282680</v>
      </c>
      <c r="AD41" s="6">
        <v>0</v>
      </c>
      <c r="AE41" s="6">
        <v>0</v>
      </c>
      <c r="AF41" s="6">
        <v>0</v>
      </c>
    </row>
    <row r="42" spans="1:32" ht="18" customHeight="1">
      <c r="A42" s="5">
        <v>24</v>
      </c>
      <c r="B42" s="5" t="s">
        <v>26</v>
      </c>
      <c r="C42" s="6">
        <v>834824192</v>
      </c>
      <c r="D42" s="6">
        <v>834824192</v>
      </c>
      <c r="E42" s="6">
        <v>0</v>
      </c>
      <c r="F42" s="6">
        <v>0</v>
      </c>
      <c r="G42" s="6">
        <v>0</v>
      </c>
      <c r="H42" s="6">
        <v>13575402</v>
      </c>
      <c r="I42" s="6">
        <v>13575402</v>
      </c>
      <c r="J42" s="6">
        <v>0</v>
      </c>
      <c r="K42" s="6">
        <v>0</v>
      </c>
      <c r="L42" s="6">
        <v>0</v>
      </c>
      <c r="M42" s="6">
        <v>4902339</v>
      </c>
      <c r="N42" s="6">
        <v>4902339</v>
      </c>
      <c r="O42" s="6">
        <v>0</v>
      </c>
      <c r="P42" s="6">
        <v>0</v>
      </c>
      <c r="Q42" s="6">
        <v>0</v>
      </c>
      <c r="R42" s="6">
        <v>15574750</v>
      </c>
      <c r="S42" s="6">
        <v>15574750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868876683</v>
      </c>
      <c r="AC42" s="6">
        <v>868876683</v>
      </c>
      <c r="AD42" s="6">
        <v>0</v>
      </c>
      <c r="AE42" s="6">
        <v>0</v>
      </c>
      <c r="AF42" s="6">
        <v>0</v>
      </c>
    </row>
    <row r="43" spans="1:32" ht="18" customHeight="1" thickBot="1">
      <c r="A43" s="22" t="s">
        <v>53</v>
      </c>
      <c r="B43" s="23"/>
      <c r="C43" s="7">
        <f aca="true" t="shared" si="10" ref="C43:AB43">SUM(C36:C42)</f>
        <v>3590027621</v>
      </c>
      <c r="D43" s="7">
        <f t="shared" si="10"/>
        <v>3590148053</v>
      </c>
      <c r="E43" s="7">
        <f t="shared" si="10"/>
        <v>120432</v>
      </c>
      <c r="F43" s="7">
        <f t="shared" si="10"/>
        <v>0</v>
      </c>
      <c r="G43" s="7">
        <f t="shared" si="10"/>
        <v>0</v>
      </c>
      <c r="H43" s="7">
        <f t="shared" si="10"/>
        <v>113344707</v>
      </c>
      <c r="I43" s="7">
        <f t="shared" si="10"/>
        <v>113344707</v>
      </c>
      <c r="J43" s="7">
        <f t="shared" si="10"/>
        <v>0</v>
      </c>
      <c r="K43" s="7">
        <f t="shared" si="10"/>
        <v>0</v>
      </c>
      <c r="L43" s="7">
        <f t="shared" si="10"/>
        <v>0</v>
      </c>
      <c r="M43" s="7">
        <f t="shared" si="10"/>
        <v>25078698</v>
      </c>
      <c r="N43" s="7">
        <f t="shared" si="10"/>
        <v>25078698</v>
      </c>
      <c r="O43" s="7">
        <f t="shared" si="10"/>
        <v>0</v>
      </c>
      <c r="P43" s="7">
        <f t="shared" si="10"/>
        <v>0</v>
      </c>
      <c r="Q43" s="7">
        <f t="shared" si="10"/>
        <v>0</v>
      </c>
      <c r="R43" s="7">
        <f t="shared" si="10"/>
        <v>69628650</v>
      </c>
      <c r="S43" s="7">
        <f t="shared" si="10"/>
        <v>69628650</v>
      </c>
      <c r="T43" s="7">
        <f t="shared" si="10"/>
        <v>0</v>
      </c>
      <c r="U43" s="7">
        <f t="shared" si="10"/>
        <v>0</v>
      </c>
      <c r="V43" s="7">
        <f t="shared" si="10"/>
        <v>0</v>
      </c>
      <c r="W43" s="7">
        <f t="shared" si="10"/>
        <v>0</v>
      </c>
      <c r="X43" s="7">
        <f t="shared" si="10"/>
        <v>0</v>
      </c>
      <c r="Y43" s="7">
        <f t="shared" si="10"/>
        <v>0</v>
      </c>
      <c r="Z43" s="7">
        <f t="shared" si="10"/>
        <v>0</v>
      </c>
      <c r="AA43" s="7">
        <f t="shared" si="10"/>
        <v>0</v>
      </c>
      <c r="AB43" s="7">
        <f t="shared" si="10"/>
        <v>3798079676</v>
      </c>
      <c r="AC43" s="7">
        <f>SUM(AC36:AC42)</f>
        <v>3798200108</v>
      </c>
      <c r="AD43" s="7">
        <f>SUM(AD36:AD42)</f>
        <v>120432</v>
      </c>
      <c r="AE43" s="7">
        <f>SUM(AE36:AE42)</f>
        <v>0</v>
      </c>
      <c r="AF43" s="7">
        <f>SUM(AF36:AF42)</f>
        <v>0</v>
      </c>
    </row>
    <row r="44" spans="1:32" ht="18" customHeight="1">
      <c r="A44" s="2">
        <v>25</v>
      </c>
      <c r="B44" s="2" t="s">
        <v>2</v>
      </c>
      <c r="C44" s="3">
        <v>1499313037</v>
      </c>
      <c r="D44" s="3">
        <v>1499313037</v>
      </c>
      <c r="E44" s="3">
        <v>0</v>
      </c>
      <c r="F44" s="3">
        <v>0</v>
      </c>
      <c r="G44" s="3">
        <v>0</v>
      </c>
      <c r="H44" s="3">
        <v>23631843</v>
      </c>
      <c r="I44" s="3">
        <v>23631843</v>
      </c>
      <c r="J44" s="3">
        <v>0</v>
      </c>
      <c r="K44" s="3">
        <v>0</v>
      </c>
      <c r="L44" s="3">
        <v>0</v>
      </c>
      <c r="M44" s="3">
        <v>8272436</v>
      </c>
      <c r="N44" s="3">
        <v>8293622</v>
      </c>
      <c r="O44" s="3">
        <v>21186</v>
      </c>
      <c r="P44" s="3">
        <v>0</v>
      </c>
      <c r="Q44" s="3">
        <v>0</v>
      </c>
      <c r="R44" s="3">
        <v>23260820</v>
      </c>
      <c r="S44" s="3">
        <v>23260820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1554478136</v>
      </c>
      <c r="AC44" s="3">
        <v>1554499322</v>
      </c>
      <c r="AD44" s="3">
        <v>21186</v>
      </c>
      <c r="AE44" s="3">
        <v>0</v>
      </c>
      <c r="AF44" s="3">
        <v>0</v>
      </c>
    </row>
    <row r="45" spans="1:32" ht="18" customHeight="1">
      <c r="A45" s="5">
        <v>26</v>
      </c>
      <c r="B45" s="5" t="s">
        <v>4</v>
      </c>
      <c r="C45" s="6">
        <v>1449372851</v>
      </c>
      <c r="D45" s="6">
        <v>1449416474</v>
      </c>
      <c r="E45" s="6">
        <v>43623</v>
      </c>
      <c r="F45" s="6">
        <v>0</v>
      </c>
      <c r="G45" s="6">
        <v>0</v>
      </c>
      <c r="H45" s="6">
        <v>25003663</v>
      </c>
      <c r="I45" s="6">
        <v>25003663</v>
      </c>
      <c r="J45" s="6">
        <v>0</v>
      </c>
      <c r="K45" s="6">
        <v>0</v>
      </c>
      <c r="L45" s="6">
        <v>0</v>
      </c>
      <c r="M45" s="6">
        <v>11843241</v>
      </c>
      <c r="N45" s="6">
        <v>11843741</v>
      </c>
      <c r="O45" s="6">
        <v>500</v>
      </c>
      <c r="P45" s="6">
        <v>0</v>
      </c>
      <c r="Q45" s="6">
        <v>0</v>
      </c>
      <c r="R45" s="6">
        <v>30781920</v>
      </c>
      <c r="S45" s="6">
        <v>30781920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1517001675</v>
      </c>
      <c r="AC45" s="6">
        <v>1517045798</v>
      </c>
      <c r="AD45" s="6">
        <v>44123</v>
      </c>
      <c r="AE45" s="6">
        <v>0</v>
      </c>
      <c r="AF45" s="6">
        <v>0</v>
      </c>
    </row>
    <row r="46" spans="1:32" ht="18" customHeight="1">
      <c r="A46" s="5">
        <v>27</v>
      </c>
      <c r="B46" s="5" t="s">
        <v>10</v>
      </c>
      <c r="C46" s="6">
        <v>1210787294</v>
      </c>
      <c r="D46" s="6">
        <v>1210787294</v>
      </c>
      <c r="E46" s="6">
        <v>0</v>
      </c>
      <c r="F46" s="6">
        <v>0</v>
      </c>
      <c r="G46" s="6">
        <v>0</v>
      </c>
      <c r="H46" s="6">
        <v>12552208</v>
      </c>
      <c r="I46" s="6">
        <v>12552208</v>
      </c>
      <c r="J46" s="6">
        <v>0</v>
      </c>
      <c r="K46" s="6">
        <v>0</v>
      </c>
      <c r="L46" s="6">
        <v>0</v>
      </c>
      <c r="M46" s="6">
        <v>9347957</v>
      </c>
      <c r="N46" s="6">
        <v>9347957</v>
      </c>
      <c r="O46" s="6">
        <v>0</v>
      </c>
      <c r="P46" s="6">
        <v>0</v>
      </c>
      <c r="Q46" s="6">
        <v>0</v>
      </c>
      <c r="R46" s="6">
        <v>23565260</v>
      </c>
      <c r="S46" s="6">
        <v>23565260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1256252719</v>
      </c>
      <c r="AC46" s="6">
        <v>1256252719</v>
      </c>
      <c r="AD46" s="6">
        <v>0</v>
      </c>
      <c r="AE46" s="6">
        <v>0</v>
      </c>
      <c r="AF46" s="6">
        <v>0</v>
      </c>
    </row>
    <row r="47" spans="1:32" ht="18" customHeight="1">
      <c r="A47" s="5">
        <v>28</v>
      </c>
      <c r="B47" s="5" t="s">
        <v>27</v>
      </c>
      <c r="C47" s="6">
        <v>69189359</v>
      </c>
      <c r="D47" s="6">
        <v>69189359</v>
      </c>
      <c r="E47" s="6">
        <v>0</v>
      </c>
      <c r="F47" s="6">
        <v>0</v>
      </c>
      <c r="G47" s="6">
        <v>0</v>
      </c>
      <c r="H47" s="6">
        <v>1818755</v>
      </c>
      <c r="I47" s="6">
        <v>1818755</v>
      </c>
      <c r="J47" s="6">
        <v>0</v>
      </c>
      <c r="K47" s="6">
        <v>0</v>
      </c>
      <c r="L47" s="6">
        <v>0</v>
      </c>
      <c r="M47" s="6">
        <v>388162</v>
      </c>
      <c r="N47" s="6">
        <v>388162</v>
      </c>
      <c r="O47" s="6">
        <v>0</v>
      </c>
      <c r="P47" s="6">
        <v>0</v>
      </c>
      <c r="Q47" s="6">
        <v>0</v>
      </c>
      <c r="R47" s="6">
        <v>1718210</v>
      </c>
      <c r="S47" s="6">
        <v>1718210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73114486</v>
      </c>
      <c r="AC47" s="6">
        <v>73114486</v>
      </c>
      <c r="AD47" s="6">
        <v>0</v>
      </c>
      <c r="AE47" s="6">
        <v>0</v>
      </c>
      <c r="AF47" s="6">
        <v>0</v>
      </c>
    </row>
    <row r="48" spans="1:32" ht="18" customHeight="1">
      <c r="A48" s="5">
        <v>29</v>
      </c>
      <c r="B48" s="5" t="s">
        <v>28</v>
      </c>
      <c r="C48" s="6">
        <v>52353478</v>
      </c>
      <c r="D48" s="6">
        <v>52353478</v>
      </c>
      <c r="E48" s="6">
        <v>0</v>
      </c>
      <c r="F48" s="6">
        <v>0</v>
      </c>
      <c r="G48" s="6">
        <v>0</v>
      </c>
      <c r="H48" s="6">
        <v>3807821</v>
      </c>
      <c r="I48" s="6">
        <v>3807821</v>
      </c>
      <c r="J48" s="6">
        <v>0</v>
      </c>
      <c r="K48" s="6">
        <v>0</v>
      </c>
      <c r="L48" s="6">
        <v>0</v>
      </c>
      <c r="M48" s="6">
        <v>691265</v>
      </c>
      <c r="N48" s="6">
        <v>691265</v>
      </c>
      <c r="O48" s="6">
        <v>0</v>
      </c>
      <c r="P48" s="6">
        <v>0</v>
      </c>
      <c r="Q48" s="6">
        <v>0</v>
      </c>
      <c r="R48" s="6">
        <v>1167530</v>
      </c>
      <c r="S48" s="6">
        <v>1167530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58020094</v>
      </c>
      <c r="AC48" s="6">
        <v>58020094</v>
      </c>
      <c r="AD48" s="6">
        <v>0</v>
      </c>
      <c r="AE48" s="6">
        <v>0</v>
      </c>
      <c r="AF48" s="6">
        <v>0</v>
      </c>
    </row>
    <row r="49" spans="1:32" ht="18" customHeight="1" thickBot="1">
      <c r="A49" s="22" t="s">
        <v>54</v>
      </c>
      <c r="B49" s="23"/>
      <c r="C49" s="7">
        <f aca="true" t="shared" si="11" ref="C49:AB49">SUM(C44:C48)</f>
        <v>4281016019</v>
      </c>
      <c r="D49" s="7">
        <f t="shared" si="11"/>
        <v>4281059642</v>
      </c>
      <c r="E49" s="7">
        <f t="shared" si="11"/>
        <v>43623</v>
      </c>
      <c r="F49" s="7">
        <f t="shared" si="11"/>
        <v>0</v>
      </c>
      <c r="G49" s="7">
        <f t="shared" si="11"/>
        <v>0</v>
      </c>
      <c r="H49" s="7">
        <f t="shared" si="11"/>
        <v>66814290</v>
      </c>
      <c r="I49" s="7">
        <f t="shared" si="11"/>
        <v>66814290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30543061</v>
      </c>
      <c r="N49" s="7">
        <f t="shared" si="11"/>
        <v>30564747</v>
      </c>
      <c r="O49" s="7">
        <f t="shared" si="11"/>
        <v>21686</v>
      </c>
      <c r="P49" s="7">
        <f t="shared" si="11"/>
        <v>0</v>
      </c>
      <c r="Q49" s="7">
        <f t="shared" si="11"/>
        <v>0</v>
      </c>
      <c r="R49" s="7">
        <f t="shared" si="11"/>
        <v>80493740</v>
      </c>
      <c r="S49" s="7">
        <f t="shared" si="11"/>
        <v>80493740</v>
      </c>
      <c r="T49" s="7">
        <f t="shared" si="11"/>
        <v>0</v>
      </c>
      <c r="U49" s="7">
        <f t="shared" si="11"/>
        <v>0</v>
      </c>
      <c r="V49" s="7">
        <f t="shared" si="11"/>
        <v>0</v>
      </c>
      <c r="W49" s="7">
        <f t="shared" si="11"/>
        <v>0</v>
      </c>
      <c r="X49" s="7">
        <f t="shared" si="11"/>
        <v>0</v>
      </c>
      <c r="Y49" s="7">
        <f t="shared" si="11"/>
        <v>0</v>
      </c>
      <c r="Z49" s="7">
        <f t="shared" si="11"/>
        <v>0</v>
      </c>
      <c r="AA49" s="7">
        <f t="shared" si="11"/>
        <v>0</v>
      </c>
      <c r="AB49" s="7">
        <f t="shared" si="11"/>
        <v>4458867110</v>
      </c>
      <c r="AC49" s="7">
        <f>SUM(AC44:AC48)</f>
        <v>4458932419</v>
      </c>
      <c r="AD49" s="7">
        <f>SUM(AD44:AD48)</f>
        <v>65309</v>
      </c>
      <c r="AE49" s="7">
        <f>SUM(AE44:AE48)</f>
        <v>0</v>
      </c>
      <c r="AF49" s="7">
        <f>SUM(AF44:AF48)</f>
        <v>0</v>
      </c>
    </row>
    <row r="50" spans="1:32" ht="18" customHeight="1" thickBot="1">
      <c r="A50" s="28" t="s">
        <v>55</v>
      </c>
      <c r="B50" s="29"/>
      <c r="C50" s="7">
        <f aca="true" t="shared" si="12" ref="C50:AB50">+C49+C43</f>
        <v>7871043640</v>
      </c>
      <c r="D50" s="7">
        <f t="shared" si="12"/>
        <v>7871207695</v>
      </c>
      <c r="E50" s="7">
        <f t="shared" si="12"/>
        <v>164055</v>
      </c>
      <c r="F50" s="7">
        <f t="shared" si="12"/>
        <v>0</v>
      </c>
      <c r="G50" s="7">
        <f t="shared" si="12"/>
        <v>0</v>
      </c>
      <c r="H50" s="7">
        <f t="shared" si="12"/>
        <v>180158997</v>
      </c>
      <c r="I50" s="7">
        <f t="shared" si="12"/>
        <v>180158997</v>
      </c>
      <c r="J50" s="7">
        <f t="shared" si="12"/>
        <v>0</v>
      </c>
      <c r="K50" s="7">
        <f t="shared" si="12"/>
        <v>0</v>
      </c>
      <c r="L50" s="7">
        <f t="shared" si="12"/>
        <v>0</v>
      </c>
      <c r="M50" s="7">
        <f t="shared" si="12"/>
        <v>55621759</v>
      </c>
      <c r="N50" s="7">
        <f t="shared" si="12"/>
        <v>55643445</v>
      </c>
      <c r="O50" s="7">
        <f t="shared" si="12"/>
        <v>21686</v>
      </c>
      <c r="P50" s="7">
        <f t="shared" si="12"/>
        <v>0</v>
      </c>
      <c r="Q50" s="7">
        <f t="shared" si="12"/>
        <v>0</v>
      </c>
      <c r="R50" s="7">
        <f t="shared" si="12"/>
        <v>150122390</v>
      </c>
      <c r="S50" s="7">
        <f t="shared" si="12"/>
        <v>150122390</v>
      </c>
      <c r="T50" s="7">
        <f t="shared" si="12"/>
        <v>0</v>
      </c>
      <c r="U50" s="7">
        <f t="shared" si="12"/>
        <v>0</v>
      </c>
      <c r="V50" s="7">
        <f t="shared" si="12"/>
        <v>0</v>
      </c>
      <c r="W50" s="7">
        <f t="shared" si="12"/>
        <v>0</v>
      </c>
      <c r="X50" s="7">
        <f t="shared" si="12"/>
        <v>0</v>
      </c>
      <c r="Y50" s="7">
        <f t="shared" si="12"/>
        <v>0</v>
      </c>
      <c r="Z50" s="7">
        <f t="shared" si="12"/>
        <v>0</v>
      </c>
      <c r="AA50" s="7">
        <f t="shared" si="12"/>
        <v>0</v>
      </c>
      <c r="AB50" s="7">
        <f t="shared" si="12"/>
        <v>8256946786</v>
      </c>
      <c r="AC50" s="7">
        <f>+AC49+AC43</f>
        <v>8257132527</v>
      </c>
      <c r="AD50" s="7">
        <f>+AD49+AD43</f>
        <v>185741</v>
      </c>
      <c r="AE50" s="7">
        <f>+AE49+AE43</f>
        <v>0</v>
      </c>
      <c r="AF50" s="7">
        <f>+AF49+AF43</f>
        <v>0</v>
      </c>
    </row>
    <row r="51" spans="1:32" ht="18" customHeight="1" thickBot="1">
      <c r="A51" s="30" t="s">
        <v>56</v>
      </c>
      <c r="B51" s="31"/>
      <c r="C51" s="7">
        <f aca="true" t="shared" si="13" ref="C51:AB51">+C50+C35+C31+C23+C16</f>
        <v>39340789943</v>
      </c>
      <c r="D51" s="7">
        <f t="shared" si="13"/>
        <v>39340953998</v>
      </c>
      <c r="E51" s="7">
        <f t="shared" si="13"/>
        <v>164055</v>
      </c>
      <c r="F51" s="7">
        <f t="shared" si="13"/>
        <v>0</v>
      </c>
      <c r="G51" s="7">
        <f t="shared" si="13"/>
        <v>0</v>
      </c>
      <c r="H51" s="7">
        <f t="shared" si="13"/>
        <v>888399127</v>
      </c>
      <c r="I51" s="7">
        <f t="shared" si="13"/>
        <v>888516263</v>
      </c>
      <c r="J51" s="7">
        <f t="shared" si="13"/>
        <v>117136</v>
      </c>
      <c r="K51" s="7">
        <f t="shared" si="13"/>
        <v>0</v>
      </c>
      <c r="L51" s="7">
        <f t="shared" si="13"/>
        <v>0</v>
      </c>
      <c r="M51" s="7">
        <f t="shared" si="13"/>
        <v>276033745</v>
      </c>
      <c r="N51" s="7">
        <f t="shared" si="13"/>
        <v>276079129</v>
      </c>
      <c r="O51" s="7">
        <f t="shared" si="13"/>
        <v>45384</v>
      </c>
      <c r="P51" s="7">
        <f t="shared" si="13"/>
        <v>0</v>
      </c>
      <c r="Q51" s="7">
        <f t="shared" si="13"/>
        <v>0</v>
      </c>
      <c r="R51" s="7">
        <f t="shared" si="13"/>
        <v>672507602</v>
      </c>
      <c r="S51" s="7">
        <f t="shared" si="13"/>
        <v>672507602</v>
      </c>
      <c r="T51" s="7">
        <f t="shared" si="13"/>
        <v>0</v>
      </c>
      <c r="U51" s="7">
        <f t="shared" si="13"/>
        <v>0</v>
      </c>
      <c r="V51" s="7">
        <f t="shared" si="13"/>
        <v>0</v>
      </c>
      <c r="W51" s="7">
        <f t="shared" si="13"/>
        <v>0</v>
      </c>
      <c r="X51" s="7">
        <f t="shared" si="13"/>
        <v>0</v>
      </c>
      <c r="Y51" s="7">
        <f t="shared" si="13"/>
        <v>0</v>
      </c>
      <c r="Z51" s="7">
        <f t="shared" si="13"/>
        <v>0</v>
      </c>
      <c r="AA51" s="7">
        <f t="shared" si="13"/>
        <v>0</v>
      </c>
      <c r="AB51" s="7">
        <f t="shared" si="13"/>
        <v>41177730417</v>
      </c>
      <c r="AC51" s="7">
        <f>+AC50+AC35+AC31+AC23+AC16</f>
        <v>41178056992</v>
      </c>
      <c r="AD51" s="7">
        <f>+AD50+AD35+AD31+AD23+AD16</f>
        <v>326575</v>
      </c>
      <c r="AE51" s="7">
        <f>+AE50+AE35+AE31+AE23+AE16</f>
        <v>0</v>
      </c>
      <c r="AF51" s="7">
        <f>+AF50+AF35+AF31+AF23+AF16</f>
        <v>0</v>
      </c>
    </row>
  </sheetData>
  <mergeCells count="52">
    <mergeCell ref="C7:C8"/>
    <mergeCell ref="D7:D8"/>
    <mergeCell ref="A4:B8"/>
    <mergeCell ref="C4:AF4"/>
    <mergeCell ref="C5:G6"/>
    <mergeCell ref="H5:L6"/>
    <mergeCell ref="M5:Q6"/>
    <mergeCell ref="R5:V6"/>
    <mergeCell ref="W5:AA6"/>
    <mergeCell ref="AB5:AF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Z7:Z8"/>
    <mergeCell ref="AA7:AA8"/>
    <mergeCell ref="T7:T8"/>
    <mergeCell ref="U7:U8"/>
    <mergeCell ref="V7:V8"/>
    <mergeCell ref="W7:W8"/>
    <mergeCell ref="AF7:AF8"/>
    <mergeCell ref="A13:B13"/>
    <mergeCell ref="A15:B15"/>
    <mergeCell ref="A16:B16"/>
    <mergeCell ref="AB7:AB8"/>
    <mergeCell ref="AC7:AC8"/>
    <mergeCell ref="AD7:AD8"/>
    <mergeCell ref="AE7:AE8"/>
    <mergeCell ref="X7:X8"/>
    <mergeCell ref="Y7:Y8"/>
    <mergeCell ref="A19:B19"/>
    <mergeCell ref="A22:B22"/>
    <mergeCell ref="A23:B23"/>
    <mergeCell ref="A30:B30"/>
    <mergeCell ref="A49:B49"/>
    <mergeCell ref="A50:B50"/>
    <mergeCell ref="A51:B51"/>
    <mergeCell ref="A31:B31"/>
    <mergeCell ref="A34:B34"/>
    <mergeCell ref="A35:B35"/>
    <mergeCell ref="A43:B43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2007-03-01T08:44:04Z</cp:lastPrinted>
  <dcterms:created xsi:type="dcterms:W3CDTF">2006-12-01T07:47:28Z</dcterms:created>
  <dcterms:modified xsi:type="dcterms:W3CDTF">2007-03-02T01:18:54Z</dcterms:modified>
  <cp:category/>
  <cp:version/>
  <cp:contentType/>
  <cp:contentStatus/>
</cp:coreProperties>
</file>