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P:\12111_健康長寿推進課\02\０１　地域包括ケア推進担当\78_介護事業所等及び介護施設等に対するサービス継続支援事業（パッケージ）\02_要綱・様式\"/>
    </mc:Choice>
  </mc:AlternateContent>
  <xr:revisionPtr revIDLastSave="0" documentId="13_ncr:1_{FDB43714-3627-46D2-A7C3-23B53F977860}" xr6:coauthVersionLast="47" xr6:coauthVersionMax="47" xr10:uidLastSave="{00000000-0000-0000-0000-000000000000}"/>
  <bookViews>
    <workbookView xWindow="3276" yWindow="2640" windowWidth="23040" windowHeight="12660" xr2:uid="{00000000-000D-0000-FFFF-FFFF00000000}"/>
  </bookViews>
  <sheets>
    <sheet name="(はじめにお読み下さい)申請書の使い方" sheetId="30" r:id="rId1"/>
    <sheet name="申請書" sheetId="20" r:id="rId2"/>
    <sheet name="申請額一覧" sheetId="29" r:id="rId3"/>
    <sheet name="個票1" sheetId="19" r:id="rId4"/>
    <sheet name="単価表" sheetId="28" state="hidden" r:id="rId5"/>
    <sheet name="振込口座情報" sheetId="32" r:id="rId6"/>
    <sheet name="リスト" sheetId="31" state="hidden" r:id="rId7"/>
  </sheets>
  <definedNames>
    <definedName name="_xlnm.Print_Area" localSheetId="3">個票1!$A$1:$AM$57</definedName>
    <definedName name="_xlnm.Print_Area" localSheetId="5">振込口座情報!$A$1:$Y$34</definedName>
    <definedName name="_xlnm.Print_Area" localSheetId="2">申請額一覧!$A$1:$K$22</definedName>
    <definedName name="_xlnm.Print_Area" localSheetId="1">申請書!$A$1:$AM$38</definedName>
    <definedName name="_xlnm.Print_Area" localSheetId="4">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47" i="19" l="1"/>
  <c r="AI47" i="19" s="1"/>
  <c r="AD27" i="19"/>
  <c r="H55" i="19"/>
  <c r="I6" i="29"/>
  <c r="H18" i="29"/>
  <c r="H7" i="29"/>
  <c r="I11" i="29"/>
  <c r="I14" i="29"/>
  <c r="I15" i="29"/>
  <c r="I10" i="29"/>
  <c r="I5" i="29"/>
  <c r="H12" i="29"/>
  <c r="I17" i="29"/>
  <c r="H10" i="29"/>
  <c r="H19" i="29"/>
  <c r="I7" i="29"/>
  <c r="I16" i="29"/>
  <c r="H8" i="29"/>
  <c r="I18" i="29"/>
  <c r="I12" i="29"/>
  <c r="I13" i="29"/>
  <c r="I8" i="29"/>
  <c r="H17" i="29"/>
  <c r="H13" i="29"/>
  <c r="H16" i="29"/>
  <c r="H9" i="29"/>
  <c r="I19" i="29"/>
  <c r="H15" i="29"/>
  <c r="I9" i="29"/>
  <c r="H11" i="29"/>
  <c r="H14" i="29"/>
  <c r="H44" i="19" l="1"/>
  <c r="A19" i="29"/>
  <c r="A18" i="29"/>
  <c r="A17" i="29"/>
  <c r="A16" i="29"/>
  <c r="A15" i="29"/>
  <c r="A14" i="29"/>
  <c r="A13" i="29"/>
  <c r="A12" i="29"/>
  <c r="A11" i="29"/>
  <c r="A10" i="29"/>
  <c r="A9" i="29"/>
  <c r="A8" i="29"/>
  <c r="A7" i="29"/>
  <c r="A6" i="29"/>
  <c r="A5" i="29"/>
  <c r="D12" i="29"/>
  <c r="D9" i="29"/>
  <c r="F18" i="29"/>
  <c r="F13" i="29"/>
  <c r="F14" i="29"/>
  <c r="F9" i="29"/>
  <c r="D15" i="29"/>
  <c r="F8" i="29"/>
  <c r="F6" i="29"/>
  <c r="D14" i="29"/>
  <c r="F12" i="29"/>
  <c r="F17" i="29"/>
  <c r="D11" i="29"/>
  <c r="D8" i="29"/>
  <c r="D7" i="29"/>
  <c r="F19" i="29"/>
  <c r="F7" i="29"/>
  <c r="F10" i="29"/>
  <c r="F5" i="29"/>
  <c r="D18" i="29"/>
  <c r="H6" i="29"/>
  <c r="D13" i="29"/>
  <c r="D10" i="29"/>
  <c r="D17" i="29"/>
  <c r="D19" i="29"/>
  <c r="F15" i="29"/>
  <c r="F11" i="29"/>
  <c r="D16" i="29"/>
  <c r="F16" i="29"/>
  <c r="D6" i="29"/>
  <c r="J6" i="29" l="1"/>
  <c r="X19" i="20"/>
  <c r="J19" i="29"/>
  <c r="J11" i="29"/>
  <c r="J12" i="29"/>
  <c r="J13" i="29"/>
  <c r="J9" i="29"/>
  <c r="J7" i="29"/>
  <c r="J8" i="29"/>
  <c r="J16" i="29"/>
  <c r="J18" i="29"/>
  <c r="J14" i="29"/>
  <c r="J17" i="29"/>
  <c r="J10" i="29"/>
  <c r="J15" i="29"/>
  <c r="A6" i="30"/>
  <c r="A7" i="30" s="1"/>
  <c r="A8" i="30" s="1"/>
  <c r="A9" i="30" s="1"/>
  <c r="A10" i="30" s="1"/>
  <c r="A11" i="30" s="1"/>
  <c r="A12" i="30" s="1"/>
  <c r="A13" i="30" s="1"/>
  <c r="H35" i="19" l="1"/>
  <c r="AI27" i="19" s="1"/>
  <c r="B16" i="29"/>
  <c r="B17" i="29"/>
  <c r="B7" i="29"/>
  <c r="E12" i="29"/>
  <c r="C18" i="29"/>
  <c r="C5" i="29"/>
  <c r="C17" i="29"/>
  <c r="E15" i="29"/>
  <c r="E11" i="29"/>
  <c r="C19" i="29"/>
  <c r="E9" i="29"/>
  <c r="C9" i="29"/>
  <c r="C15" i="29"/>
  <c r="E10" i="29"/>
  <c r="C7" i="29"/>
  <c r="E8" i="29"/>
  <c r="B5" i="29"/>
  <c r="E17" i="29"/>
  <c r="E18" i="29"/>
  <c r="C10" i="29"/>
  <c r="E14" i="29"/>
  <c r="H5" i="29"/>
  <c r="B15" i="29"/>
  <c r="C8" i="29"/>
  <c r="B11" i="29"/>
  <c r="E7" i="29"/>
  <c r="C6" i="29"/>
  <c r="C14" i="29"/>
  <c r="E13" i="29"/>
  <c r="B9" i="29"/>
  <c r="D5" i="29"/>
  <c r="B8" i="29"/>
  <c r="B14" i="29"/>
  <c r="E19" i="29"/>
  <c r="C12" i="29"/>
  <c r="E6" i="29"/>
  <c r="B18" i="29"/>
  <c r="C13" i="29"/>
  <c r="B10" i="29"/>
  <c r="B13" i="29"/>
  <c r="E16" i="29"/>
  <c r="B6" i="29"/>
  <c r="E5" i="29"/>
  <c r="C11" i="29"/>
  <c r="C16" i="29"/>
  <c r="B12" i="29"/>
  <c r="B19" i="29"/>
  <c r="J5" i="29" l="1"/>
  <c r="N5" i="29" s="1"/>
  <c r="X18" i="20"/>
  <c r="K15" i="20" s="1"/>
  <c r="G12" i="29"/>
  <c r="G14" i="29"/>
  <c r="G7" i="29"/>
  <c r="G8" i="29"/>
  <c r="G18" i="29"/>
  <c r="G19" i="29"/>
  <c r="G15" i="29"/>
  <c r="G11" i="29"/>
  <c r="G6" i="29"/>
  <c r="G10" i="29"/>
  <c r="G13" i="29"/>
  <c r="G17" i="29"/>
  <c r="G16" i="29"/>
  <c r="G9" i="29"/>
  <c r="G5"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3" authorId="0" shapeId="0" xr:uid="{00000000-0006-0000-0200-000001000000}">
      <text>
        <r>
          <rPr>
            <b/>
            <sz val="9"/>
            <color indexed="81"/>
            <rFont val="MS P ゴシック"/>
            <family val="3"/>
            <charset val="128"/>
          </rPr>
          <t xml:space="preserve">「県使用欄」：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山梨県</author>
    <author>厚生労働省ネットワークシステム</author>
  </authors>
  <commentList>
    <comment ref="AV7" authorId="0" shapeId="0" xr:uid="{AB83B447-B3D7-470D-AA21-BD46FF5F2E14}">
      <text>
        <r>
          <rPr>
            <b/>
            <sz val="9"/>
            <color indexed="81"/>
            <rFont val="MS P ゴシック"/>
            <family val="3"/>
            <charset val="128"/>
          </rPr>
          <t xml:space="preserve">「介護保険事業所番号」：
</t>
        </r>
        <r>
          <rPr>
            <sz val="9"/>
            <color indexed="81"/>
            <rFont val="MS P ゴシック"/>
            <family val="3"/>
            <charset val="128"/>
          </rPr>
          <t>養護老人ホーム、軽費老人ホームについては記載不要です。</t>
        </r>
      </text>
    </comment>
    <comment ref="AV10" authorId="1"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1" authorId="1" shapeId="0" xr:uid="{219F59F7-FE7E-4AF4-8784-64475597F997}">
      <text>
        <r>
          <rPr>
            <b/>
            <sz val="9"/>
            <color indexed="81"/>
            <rFont val="MS P ゴシック"/>
            <family val="3"/>
            <charset val="128"/>
          </rPr>
          <t xml:space="preserve">「事業区分」：
</t>
        </r>
        <r>
          <rPr>
            <sz val="9"/>
            <color indexed="81"/>
            <rFont val="MS P ゴシック"/>
            <family val="3"/>
            <charset val="128"/>
          </rPr>
          <t>該当する区分にチェックを付けてください。</t>
        </r>
      </text>
    </comment>
    <comment ref="AV19" authorId="1" shapeId="0" xr:uid="{9A84436D-C304-46AD-903F-1D078A96360D}">
      <text>
        <r>
          <rPr>
            <b/>
            <sz val="9"/>
            <color indexed="81"/>
            <rFont val="MS P ゴシック"/>
            <family val="3"/>
            <charset val="128"/>
          </rPr>
          <t xml:space="preserve">「口座情報」「申請にあたっての確認事項」：
</t>
        </r>
        <r>
          <rPr>
            <sz val="9"/>
            <color indexed="81"/>
            <rFont val="MS P ゴシック"/>
            <family val="3"/>
            <charset val="128"/>
          </rPr>
          <t>該当しない場合はチェックを外してください。</t>
        </r>
        <r>
          <rPr>
            <b/>
            <sz val="9"/>
            <color indexed="81"/>
            <rFont val="MS P ゴシック"/>
            <family val="3"/>
            <charset val="128"/>
          </rPr>
          <t xml:space="preserve">
</t>
        </r>
      </text>
    </comment>
    <comment ref="AV26" authorId="1" shapeId="0" xr:uid="{00000000-0006-0000-0300-000006000000}">
      <text>
        <r>
          <rPr>
            <b/>
            <sz val="9"/>
            <color indexed="81"/>
            <rFont val="MS P ゴシック"/>
            <family val="3"/>
            <charset val="128"/>
          </rPr>
          <t xml:space="preserve">「補助上限額」：
</t>
        </r>
        <r>
          <rPr>
            <sz val="9"/>
            <color indexed="81"/>
            <rFont val="MS P ゴシック"/>
            <family val="3"/>
            <charset val="128"/>
          </rPr>
          <t>提供サービス及び定員をもとに</t>
        </r>
        <r>
          <rPr>
            <b/>
            <u/>
            <sz val="9"/>
            <color indexed="81"/>
            <rFont val="MS P ゴシック"/>
            <family val="3"/>
            <charset val="128"/>
          </rPr>
          <t>自動算出されますので入力しないでください。</t>
        </r>
        <r>
          <rPr>
            <sz val="9"/>
            <color indexed="81"/>
            <rFont val="MS P ゴシック"/>
            <family val="3"/>
            <charset val="128"/>
          </rPr>
          <t xml:space="preserve">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t>
        </r>
        <r>
          <rPr>
            <b/>
            <u/>
            <sz val="9"/>
            <color indexed="81"/>
            <rFont val="MS P ゴシック"/>
            <family val="3"/>
            <charset val="128"/>
          </rPr>
          <t>自動入力されますので入力しないでください。</t>
        </r>
      </text>
    </comment>
    <comment ref="AV33" authorId="1" shapeId="0" xr:uid="{00000000-0006-0000-0300-000007000000}">
      <text>
        <r>
          <rPr>
            <b/>
            <sz val="9"/>
            <color indexed="81"/>
            <rFont val="MS P ゴシック"/>
            <family val="3"/>
            <charset val="128"/>
          </rPr>
          <t xml:space="preserve">「所要額」「用途・品目・数量等」：
</t>
        </r>
        <r>
          <rPr>
            <sz val="9"/>
            <color indexed="81"/>
            <rFont val="MS P ゴシック"/>
            <family val="3"/>
            <charset val="128"/>
          </rPr>
          <t>所要額、支出内容を簡潔に記載してください。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 ref="AV42" authorId="1" shapeId="0" xr:uid="{54C57374-B71F-4C75-BA30-648A6A81BF8F}">
      <text>
        <r>
          <rPr>
            <b/>
            <sz val="9"/>
            <color indexed="81"/>
            <rFont val="MS P ゴシック"/>
            <family val="3"/>
            <charset val="128"/>
          </rPr>
          <t xml:space="preserve">「所要額」「用途・品目・数量等」：
</t>
        </r>
        <r>
          <rPr>
            <sz val="9"/>
            <color indexed="81"/>
            <rFont val="MS P ゴシック"/>
            <family val="3"/>
            <charset val="128"/>
          </rPr>
          <t>所要額、支出内容を簡潔に記載してください。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 ref="AV46" authorId="1" shapeId="0" xr:uid="{2F8E5FD6-7FC5-4147-8E80-A0C73A9356B1}">
      <text>
        <r>
          <rPr>
            <b/>
            <sz val="9"/>
            <color indexed="81"/>
            <rFont val="MS P ゴシック"/>
            <family val="3"/>
            <charset val="128"/>
          </rPr>
          <t xml:space="preserve">「補助上限額」：
</t>
        </r>
        <r>
          <rPr>
            <sz val="9"/>
            <color indexed="81"/>
            <rFont val="MS P ゴシック"/>
            <family val="3"/>
            <charset val="128"/>
          </rPr>
          <t>提供サービス及び定員をもとに</t>
        </r>
        <r>
          <rPr>
            <b/>
            <u/>
            <sz val="9"/>
            <color indexed="81"/>
            <rFont val="MS P ゴシック"/>
            <family val="3"/>
            <charset val="128"/>
          </rPr>
          <t>自動算出されますので入力しないでください。</t>
        </r>
        <r>
          <rPr>
            <sz val="9"/>
            <color indexed="81"/>
            <rFont val="MS P ゴシック"/>
            <family val="3"/>
            <charset val="128"/>
          </rPr>
          <t xml:space="preserve">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t>
        </r>
        <r>
          <rPr>
            <b/>
            <u/>
            <sz val="9"/>
            <color indexed="81"/>
            <rFont val="MS P ゴシック"/>
            <family val="3"/>
            <charset val="128"/>
          </rPr>
          <t>自動入力されますので入力しないでください。</t>
        </r>
      </text>
    </comment>
    <comment ref="AV53" authorId="1" shapeId="0" xr:uid="{0F942FF5-ACA6-46D8-A2DF-1F1441E9E994}">
      <text>
        <r>
          <rPr>
            <b/>
            <sz val="9"/>
            <color indexed="81"/>
            <rFont val="MS P ゴシック"/>
            <family val="3"/>
            <charset val="128"/>
          </rPr>
          <t xml:space="preserve">「所要額」「用途・品目・数量等」：
</t>
        </r>
        <r>
          <rPr>
            <sz val="9"/>
            <color indexed="81"/>
            <rFont val="MS P ゴシック"/>
            <family val="3"/>
            <charset val="128"/>
          </rPr>
          <t>所要額、支出内容を簡潔に記載してください。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List>
</comments>
</file>

<file path=xl/sharedStrings.xml><?xml version="1.0" encoding="utf-8"?>
<sst xmlns="http://schemas.openxmlformats.org/spreadsheetml/2006/main" count="510" uniqueCount="300">
  <si>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</si>
  <si>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</si>
  <si>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</si>
  <si>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</si>
  <si>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</si>
  <si>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　　令和</t>
    <rPh sb="2" eb="4">
      <t>レイワ</t>
    </rPh>
    <phoneticPr fontId="4"/>
  </si>
  <si>
    <t>年</t>
    <rPh sb="0" eb="1">
      <t>ネン</t>
    </rPh>
    <phoneticPr fontId="4"/>
  </si>
  <si>
    <t>月</t>
    <rPh sb="0" eb="1">
      <t>ゲツ</t>
    </rPh>
    <phoneticPr fontId="4"/>
  </si>
  <si>
    <t>日</t>
    <rPh sb="0" eb="1">
      <t>ニチ</t>
    </rPh>
    <phoneticPr fontId="4"/>
  </si>
  <si>
    <t>殿</t>
    <rPh sb="0" eb="1">
      <t>トノ</t>
    </rPh>
    <phoneticPr fontId="4"/>
  </si>
  <si>
    <t>（法人名）</t>
    <rPh sb="1" eb="3">
      <t>ホウジン</t>
    </rPh>
    <rPh sb="3" eb="4">
      <t>メイ</t>
    </rPh>
    <phoneticPr fontId="4"/>
  </si>
  <si>
    <t>（役職・代表者名）</t>
    <rPh sb="1" eb="3">
      <t>ヤクショク</t>
    </rPh>
    <rPh sb="4" eb="7">
      <t>ダイヒョウシャ</t>
    </rPh>
    <rPh sb="7" eb="8">
      <t>メイ</t>
    </rPh>
    <phoneticPr fontId="4"/>
  </si>
  <si>
    <t>　　申　請　額　：　</t>
    <rPh sb="2" eb="3">
      <t>サル</t>
    </rPh>
    <rPh sb="4" eb="5">
      <t>ショウ</t>
    </rPh>
    <rPh sb="6" eb="7">
      <t>ガク</t>
    </rPh>
    <phoneticPr fontId="4"/>
  </si>
  <si>
    <t>千円</t>
    <rPh sb="0" eb="2">
      <t>センエン</t>
    </rPh>
    <phoneticPr fontId="4"/>
  </si>
  <si>
    <t>（内訳）</t>
    <rPh sb="1" eb="3">
      <t>ウチワケ</t>
    </rPh>
    <phoneticPr fontId="4"/>
  </si>
  <si>
    <t>（添付書類）</t>
    <rPh sb="1" eb="3">
      <t>テンプ</t>
    </rPh>
    <rPh sb="3" eb="5">
      <t>ショルイ</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</si>
  <si>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</si>
  <si>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</si>
  <si>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</si>
  <si>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</si>
  <si>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</si>
  <si>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</si>
  <si>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</si>
  <si>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</si>
  <si>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</si>
  <si>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</si>
  <si>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</si>
  <si>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</si>
  <si>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補助予定額（千円）</t>
    <rPh sb="0" eb="2">
      <t>ホジョ</t>
    </rPh>
    <rPh sb="2" eb="5">
      <t>ヨテイガク</t>
    </rPh>
    <rPh sb="6" eb="8">
      <t>センエン</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</si>
  <si>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</si>
  <si>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</si>
  <si>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</si>
  <si>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</si>
  <si>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（注）行が不足する場合には、「本申請書の使い方」に従って、行を追加すること。列の挿入は絶対に行わないこと。</t>
    <rPh sb="1" eb="2">
      <t>チュウ</t>
    </rPh>
    <rPh sb="15" eb="16">
      <t>ホン</t>
    </rPh>
    <rPh sb="16" eb="19">
      <t>シンセイショ</t>
    </rPh>
    <rPh sb="20" eb="21">
      <t>ツカ</t>
    </rPh>
    <rPh sb="22" eb="23">
      <t>カタ</t>
    </rPh>
    <rPh sb="25" eb="26">
      <t>シタガ</t>
    </rPh>
    <phoneticPr fontId="4"/>
  </si>
  <si>
    <t>　</t>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</si>
  <si>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</si>
  <si>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</si>
  <si>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</si>
  <si>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</si>
  <si>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</si>
  <si>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</si>
  <si>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</si>
  <si>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</si>
  <si>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</si>
  <si>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</si>
  <si>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</si>
  <si>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事業区分</t>
    <rPh sb="0" eb="2">
      <t>ジギョウ</t>
    </rPh>
    <rPh sb="2" eb="4">
      <t>クブン</t>
    </rPh>
    <phoneticPr fontId="4"/>
  </si>
  <si>
    <t>口座情報</t>
    <rPh sb="0" eb="2">
      <t>コウザ</t>
    </rPh>
    <rPh sb="2" eb="4">
      <t>ジョウホウ</t>
    </rPh>
    <phoneticPr fontId="4"/>
  </si>
  <si>
    <t>✔</t>
  </si>
  <si>
    <t>支出予定額</t>
    <rPh sb="0" eb="2">
      <t>シシュツ</t>
    </rPh>
    <rPh sb="2" eb="5">
      <t>ヨテイガク</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</si>
  <si>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</si>
  <si>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</si>
  <si>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</si>
  <si>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</si>
  <si>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</si>
  <si>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</si>
  <si>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</si>
  <si>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</si>
  <si>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</si>
  <si>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</si>
  <si>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</si>
  <si>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</si>
  <si>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</si>
  <si>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</si>
  <si>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</si>
  <si>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</si>
  <si>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</si>
  <si>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</si>
  <si>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</si>
  <si>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</si>
  <si>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</si>
  <si>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</si>
  <si>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</si>
  <si>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</si>
  <si>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</si>
  <si>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</si>
  <si>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</si>
  <si>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</si>
  <si>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</si>
  <si>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</si>
  <si>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</si>
  <si>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</si>
  <si>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</si>
  <si>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</si>
  <si>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</si>
  <si>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</si>
  <si>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</si>
  <si>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</si>
  <si>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</si>
  <si>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</si>
  <si>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</si>
  <si>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</si>
  <si>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</si>
  <si>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</si>
  <si>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</si>
  <si>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</si>
  <si>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</si>
  <si>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</si>
  <si>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</si>
  <si>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</si>
  <si>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</si>
  <si>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</si>
  <si>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</si>
  <si>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</si>
  <si>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</si>
  <si>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</si>
  <si>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</si>
  <si>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</si>
  <si>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</si>
  <si>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</si>
  <si>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</si>
  <si>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</si>
  <si>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</si>
  <si>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</si>
  <si>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</si>
  <si>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</si>
  <si>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</si>
  <si>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</si>
  <si>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</si>
  <si>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</si>
  <si>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</si>
  <si>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</si>
  <si>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</si>
  <si>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</si>
  <si>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</si>
  <si>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</si>
  <si>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</si>
  <si>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</si>
  <si>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</si>
  <si>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</si>
  <si>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</si>
  <si>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</si>
  <si>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</si>
  <si>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</si>
  <si>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</si>
  <si>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</si>
  <si>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</si>
  <si>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</si>
  <si>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</si>
  <si>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</si>
  <si>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</si>
  <si>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</si>
  <si>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</si>
  <si>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</si>
  <si>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</si>
  <si>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</si>
  <si>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</si>
  <si>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</si>
  <si>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</si>
  <si>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</si>
  <si>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</si>
  <si>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</si>
  <si>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</si>
  <si>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</si>
  <si>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</si>
  <si>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</si>
  <si>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</si>
  <si>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</si>
  <si>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</si>
  <si>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</si>
  <si>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</si>
  <si>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</si>
  <si>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</si>
  <si>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</si>
  <si>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</si>
  <si>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</si>
  <si>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</si>
  <si>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</si>
  <si>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</si>
  <si>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</si>
  <si>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</si>
  <si>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</si>
  <si>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</si>
  <si>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</si>
  <si>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</si>
  <si>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</si>
  <si>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</si>
  <si>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</si>
  <si>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</si>
  <si>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</si>
  <si>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</si>
  <si>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</si>
  <si>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</si>
  <si>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</si>
  <si>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</si>
  <si>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</si>
  <si>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</si>
  <si>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</si>
  <si>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</si>
  <si>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</si>
  <si>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</si>
  <si>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（振込口座情報）</t>
    <rPh sb="1" eb="3">
      <t>フリコミ</t>
    </rPh>
    <rPh sb="5" eb="7">
      <t>ジョウホウ</t>
    </rPh>
    <phoneticPr fontId="4"/>
  </si>
  <si>
    <t>〒</t>
    <phoneticPr fontId="4"/>
  </si>
  <si>
    <t>－</t>
    <phoneticPr fontId="4"/>
  </si>
  <si>
    <t>法人名</t>
    <rPh sb="0" eb="2">
      <t>ホウジン</t>
    </rPh>
    <rPh sb="2" eb="3">
      <t>メイ</t>
    </rPh>
    <phoneticPr fontId="4"/>
  </si>
  <si>
    <t>代表者
役職名</t>
    <rPh sb="0" eb="3">
      <t>ダイヒョウシャ</t>
    </rPh>
    <rPh sb="4" eb="6">
      <t>ヤクショク</t>
    </rPh>
    <rPh sb="6" eb="7">
      <t>メイ</t>
    </rPh>
    <phoneticPr fontId="4"/>
  </si>
  <si>
    <t>氏名</t>
    <rPh sb="0" eb="2">
      <t>シメイ</t>
    </rPh>
    <phoneticPr fontId="4"/>
  </si>
  <si>
    <t>※１　上記は国庫金振込通知書の発送先となります。</t>
    <rPh sb="3" eb="5">
      <t>ジョウキ</t>
    </rPh>
    <rPh sb="6" eb="9">
      <t>コッコキン</t>
    </rPh>
    <rPh sb="9" eb="11">
      <t>フリコミ</t>
    </rPh>
    <rPh sb="11" eb="14">
      <t>ツウチショ</t>
    </rPh>
    <rPh sb="15" eb="18">
      <t>ハッソウサキ</t>
    </rPh>
    <phoneticPr fontId="4"/>
  </si>
  <si>
    <t>振込先口座（注意：国庫金を取り扱っていない銀行には振込できません）</t>
    <rPh sb="0" eb="1">
      <t>フ</t>
    </rPh>
    <rPh sb="1" eb="2">
      <t>コ</t>
    </rPh>
    <rPh sb="2" eb="3">
      <t>サキ</t>
    </rPh>
    <rPh sb="3" eb="5">
      <t>コウザ</t>
    </rPh>
    <phoneticPr fontId="4"/>
  </si>
  <si>
    <r>
      <rPr>
        <b/>
        <sz val="24"/>
        <color indexed="10"/>
        <rFont val="ＭＳ Ｐゴシック"/>
        <family val="3"/>
        <charset val="128"/>
      </rPr>
      <t>カナ</t>
    </r>
    <r>
      <rPr>
        <b/>
        <sz val="18"/>
        <rFont val="ＭＳ Ｐゴシック"/>
        <family val="3"/>
        <charset val="128"/>
      </rPr>
      <t xml:space="preserve">口座名義（法人名）
</t>
    </r>
    <r>
      <rPr>
        <b/>
        <sz val="14"/>
        <rFont val="ＭＳ Ｐゴシック"/>
        <family val="3"/>
        <charset val="128"/>
      </rPr>
      <t>※通帳に表記されているカナ口座名義を記入　　</t>
    </r>
    <r>
      <rPr>
        <b/>
        <sz val="16"/>
        <rFont val="ＭＳ Ｐゴシック"/>
        <family val="3"/>
        <charset val="128"/>
      </rPr>
      <t>　　　　　　　　　　</t>
    </r>
    <rPh sb="2" eb="4">
      <t>コウザ</t>
    </rPh>
    <rPh sb="4" eb="6">
      <t>メイギ</t>
    </rPh>
    <rPh sb="7" eb="9">
      <t>ホウジン</t>
    </rPh>
    <rPh sb="9" eb="10">
      <t>メイ</t>
    </rPh>
    <rPh sb="14" eb="16">
      <t>ツウチョウ</t>
    </rPh>
    <rPh sb="17" eb="19">
      <t>ヒョウキ</t>
    </rPh>
    <rPh sb="26" eb="28">
      <t>コウザ</t>
    </rPh>
    <rPh sb="28" eb="30">
      <t>メイギ</t>
    </rPh>
    <rPh sb="31" eb="33">
      <t>キニュウ</t>
    </rPh>
    <phoneticPr fontId="4"/>
  </si>
  <si>
    <t>ゆうちょ銀行以外の金融機関</t>
    <rPh sb="4" eb="6">
      <t>ギンコウ</t>
    </rPh>
    <rPh sb="6" eb="8">
      <t>イガイ</t>
    </rPh>
    <rPh sb="9" eb="11">
      <t>キンユウ</t>
    </rPh>
    <rPh sb="11" eb="13">
      <t>キカン</t>
    </rPh>
    <phoneticPr fontId="4"/>
  </si>
  <si>
    <t>金融機関名</t>
    <rPh sb="0" eb="2">
      <t>キンユウ</t>
    </rPh>
    <rPh sb="2" eb="4">
      <t>キカン</t>
    </rPh>
    <rPh sb="4" eb="5">
      <t>メイ</t>
    </rPh>
    <phoneticPr fontId="4"/>
  </si>
  <si>
    <t>支店名</t>
    <rPh sb="0" eb="3">
      <t>シテンメイ</t>
    </rPh>
    <phoneticPr fontId="4"/>
  </si>
  <si>
    <t>"本店"の場合には、プルダウンリストから"本店"を選択すること。</t>
    <phoneticPr fontId="4"/>
  </si>
  <si>
    <r>
      <t xml:space="preserve">金融機関コード
</t>
    </r>
    <r>
      <rPr>
        <b/>
        <sz val="12"/>
        <color indexed="10"/>
        <rFont val="ＭＳ Ｐゴシック"/>
        <family val="3"/>
        <charset val="128"/>
      </rPr>
      <t>※</t>
    </r>
    <r>
      <rPr>
        <b/>
        <sz val="12"/>
        <color indexed="10"/>
        <rFont val="ＭＳ Ｐゴシック"/>
        <family val="3"/>
        <charset val="128"/>
      </rPr>
      <t>"</t>
    </r>
    <r>
      <rPr>
        <b/>
        <sz val="12"/>
        <color indexed="10"/>
        <rFont val="ＭＳ Ｐゴシック"/>
        <family val="3"/>
        <charset val="128"/>
      </rPr>
      <t>0"</t>
    </r>
    <r>
      <rPr>
        <b/>
        <sz val="12"/>
        <color indexed="10"/>
        <rFont val="ＭＳ Ｐゴシック"/>
        <family val="3"/>
        <charset val="128"/>
      </rPr>
      <t>を省略</t>
    </r>
    <r>
      <rPr>
        <b/>
        <sz val="12"/>
        <color indexed="10"/>
        <rFont val="ＭＳ Ｐゴシック"/>
        <family val="3"/>
        <charset val="128"/>
      </rPr>
      <t>せずに
　必ず４桁で記入</t>
    </r>
    <rPh sb="0" eb="2">
      <t>キンユウ</t>
    </rPh>
    <rPh sb="2" eb="4">
      <t>キカン</t>
    </rPh>
    <rPh sb="14" eb="16">
      <t>ショウリャク</t>
    </rPh>
    <rPh sb="21" eb="22">
      <t>カナラ</t>
    </rPh>
    <rPh sb="24" eb="25">
      <t>ケタ</t>
    </rPh>
    <rPh sb="26" eb="28">
      <t>キニュウ</t>
    </rPh>
    <phoneticPr fontId="4"/>
  </si>
  <si>
    <r>
      <t xml:space="preserve">店舗コード
</t>
    </r>
    <r>
      <rPr>
        <b/>
        <sz val="12"/>
        <color indexed="10"/>
        <rFont val="ＭＳ Ｐゴシック"/>
        <family val="3"/>
        <charset val="128"/>
      </rPr>
      <t>※</t>
    </r>
    <r>
      <rPr>
        <b/>
        <sz val="12"/>
        <color indexed="10"/>
        <rFont val="ＭＳ Ｐゴシック"/>
        <family val="3"/>
        <charset val="128"/>
      </rPr>
      <t>"</t>
    </r>
    <r>
      <rPr>
        <b/>
        <sz val="12"/>
        <color indexed="10"/>
        <rFont val="ＭＳ Ｐゴシック"/>
        <family val="3"/>
        <charset val="128"/>
      </rPr>
      <t>0"</t>
    </r>
    <r>
      <rPr>
        <b/>
        <sz val="12"/>
        <color indexed="10"/>
        <rFont val="ＭＳ Ｐゴシック"/>
        <family val="3"/>
        <charset val="128"/>
      </rPr>
      <t>を省略せずに
　必ず３桁で記入</t>
    </r>
    <rPh sb="0" eb="2">
      <t>テンポ</t>
    </rPh>
    <rPh sb="24" eb="26">
      <t>キニュウ</t>
    </rPh>
    <phoneticPr fontId="4"/>
  </si>
  <si>
    <r>
      <t xml:space="preserve">預金種類
</t>
    </r>
    <r>
      <rPr>
        <b/>
        <sz val="12"/>
        <rFont val="ＭＳ Ｐゴシック"/>
        <family val="3"/>
        <charset val="128"/>
      </rPr>
      <t>※普通預金、当座預金、別段預金のいずれかを記入</t>
    </r>
    <rPh sb="0" eb="2">
      <t>ヨキン</t>
    </rPh>
    <rPh sb="2" eb="4">
      <t>シュルイ</t>
    </rPh>
    <rPh sb="7" eb="9">
      <t>フツウ</t>
    </rPh>
    <rPh sb="9" eb="11">
      <t>ヨキン</t>
    </rPh>
    <rPh sb="12" eb="14">
      <t>トウザ</t>
    </rPh>
    <rPh sb="14" eb="16">
      <t>ヨキン</t>
    </rPh>
    <rPh sb="17" eb="19">
      <t>ベツダン</t>
    </rPh>
    <rPh sb="19" eb="21">
      <t>ヨキン</t>
    </rPh>
    <rPh sb="27" eb="29">
      <t>キニュウ</t>
    </rPh>
    <phoneticPr fontId="4"/>
  </si>
  <si>
    <r>
      <rPr>
        <b/>
        <sz val="18"/>
        <rFont val="ＭＳ Ｐゴシック"/>
        <family val="3"/>
        <charset val="128"/>
      </rPr>
      <t xml:space="preserve">口座番号
</t>
    </r>
    <r>
      <rPr>
        <sz val="18"/>
        <rFont val="ＭＳ Ｐゴシック"/>
        <family val="3"/>
        <charset val="128"/>
      </rPr>
      <t xml:space="preserve">
</t>
    </r>
    <r>
      <rPr>
        <b/>
        <sz val="12"/>
        <color indexed="10"/>
        <rFont val="ＭＳ Ｐゴシック"/>
        <family val="3"/>
        <charset val="128"/>
      </rPr>
      <t>※必ず７桁で記入。７桁未満の
　場合は、頭に"0"を付けて
　７桁にすること。</t>
    </r>
    <rPh sb="0" eb="2">
      <t>コウザ</t>
    </rPh>
    <rPh sb="2" eb="4">
      <t>バンゴウ</t>
    </rPh>
    <rPh sb="7" eb="8">
      <t>カナラ</t>
    </rPh>
    <rPh sb="10" eb="11">
      <t>ケタ</t>
    </rPh>
    <rPh sb="12" eb="14">
      <t>キニュウ</t>
    </rPh>
    <rPh sb="16" eb="17">
      <t>ケタ</t>
    </rPh>
    <rPh sb="17" eb="19">
      <t>ミマン</t>
    </rPh>
    <rPh sb="22" eb="24">
      <t>バアイ</t>
    </rPh>
    <rPh sb="26" eb="27">
      <t>アタマ</t>
    </rPh>
    <rPh sb="32" eb="33">
      <t>ツ</t>
    </rPh>
    <rPh sb="38" eb="39">
      <t>ケタ</t>
    </rPh>
    <phoneticPr fontId="4"/>
  </si>
  <si>
    <r>
      <t>ゆうちょ銀行（通帳に表記されている</t>
    </r>
    <r>
      <rPr>
        <b/>
        <sz val="20"/>
        <color indexed="10"/>
        <rFont val="ＭＳ Ｐゴシック"/>
        <family val="3"/>
        <charset val="128"/>
      </rPr>
      <t>記号５桁</t>
    </r>
    <r>
      <rPr>
        <sz val="20"/>
        <rFont val="ＭＳ Ｐゴシック"/>
        <family val="3"/>
        <charset val="128"/>
      </rPr>
      <t>及び</t>
    </r>
    <r>
      <rPr>
        <b/>
        <sz val="20"/>
        <color indexed="10"/>
        <rFont val="ＭＳ Ｐゴシック"/>
        <family val="3"/>
        <charset val="128"/>
      </rPr>
      <t>番号８桁</t>
    </r>
    <r>
      <rPr>
        <sz val="20"/>
        <rFont val="ＭＳ Ｐゴシック"/>
        <family val="3"/>
        <charset val="128"/>
      </rPr>
      <t>を記入）</t>
    </r>
    <rPh sb="4" eb="6">
      <t>ギンコウ</t>
    </rPh>
    <rPh sb="7" eb="9">
      <t>ツウチョウ</t>
    </rPh>
    <rPh sb="10" eb="12">
      <t>ヒョウキ</t>
    </rPh>
    <rPh sb="17" eb="19">
      <t>キゴウ</t>
    </rPh>
    <rPh sb="20" eb="21">
      <t>ケタ</t>
    </rPh>
    <rPh sb="21" eb="22">
      <t>オヨ</t>
    </rPh>
    <rPh sb="23" eb="25">
      <t>バンゴウ</t>
    </rPh>
    <rPh sb="26" eb="27">
      <t>ケタ</t>
    </rPh>
    <rPh sb="28" eb="30">
      <t>キニュウ</t>
    </rPh>
    <phoneticPr fontId="4"/>
  </si>
  <si>
    <t>例）記号　１２３４０－１　→　２３４　の部分を記入（１桁目の１と５桁目の０は固定なので記入不要、－１は記入不要）　　　</t>
    <rPh sb="0" eb="1">
      <t>レイ</t>
    </rPh>
    <rPh sb="2" eb="4">
      <t>キゴウ</t>
    </rPh>
    <rPh sb="20" eb="22">
      <t>ブブン</t>
    </rPh>
    <rPh sb="23" eb="25">
      <t>キニュウ</t>
    </rPh>
    <rPh sb="27" eb="28">
      <t>ケタ</t>
    </rPh>
    <rPh sb="28" eb="29">
      <t>メ</t>
    </rPh>
    <rPh sb="33" eb="34">
      <t>ケタ</t>
    </rPh>
    <rPh sb="34" eb="35">
      <t>メ</t>
    </rPh>
    <rPh sb="38" eb="40">
      <t>コテイ</t>
    </rPh>
    <rPh sb="43" eb="45">
      <t>キニュウ</t>
    </rPh>
    <rPh sb="45" eb="47">
      <t>フヨウ</t>
    </rPh>
    <rPh sb="51" eb="53">
      <t>キニュウ</t>
    </rPh>
    <rPh sb="53" eb="55">
      <t>フヨウ</t>
    </rPh>
    <phoneticPr fontId="4"/>
  </si>
  <si>
    <t xml:space="preserve">     番号　１２３４５６７１　→　１２３４５６７　まで記入（８桁目の１は固定なので記入不要）　</t>
    <rPh sb="33" eb="34">
      <t>ケタ</t>
    </rPh>
    <rPh sb="34" eb="35">
      <t>メ</t>
    </rPh>
    <rPh sb="38" eb="40">
      <t>コテイ</t>
    </rPh>
    <rPh sb="43" eb="45">
      <t>キニュウ</t>
    </rPh>
    <rPh sb="45" eb="47">
      <t>フヨウ</t>
    </rPh>
    <phoneticPr fontId="4"/>
  </si>
  <si>
    <t>ゆうちょ銀行</t>
    <rPh sb="4" eb="6">
      <t>ギンコウ</t>
    </rPh>
    <phoneticPr fontId="4"/>
  </si>
  <si>
    <t>店名</t>
    <rPh sb="0" eb="2">
      <t>テンメイ</t>
    </rPh>
    <phoneticPr fontId="4"/>
  </si>
  <si>
    <t>店番</t>
    <rPh sb="0" eb="1">
      <t>ミセ</t>
    </rPh>
    <rPh sb="1" eb="2">
      <t>バン</t>
    </rPh>
    <phoneticPr fontId="4"/>
  </si>
  <si>
    <t>口座番号</t>
    <rPh sb="0" eb="2">
      <t>コウザ</t>
    </rPh>
    <rPh sb="2" eb="4">
      <t>バンゴウ</t>
    </rPh>
    <phoneticPr fontId="4"/>
  </si>
  <si>
    <t>預金種目</t>
    <rPh sb="0" eb="4">
      <t>ヨキンシュモク</t>
    </rPh>
    <phoneticPr fontId="4"/>
  </si>
  <si>
    <t>記号</t>
    <rPh sb="0" eb="2">
      <t>キゴウ</t>
    </rPh>
    <phoneticPr fontId="4"/>
  </si>
  <si>
    <t>番号</t>
    <rPh sb="0" eb="2">
      <t>バンゴウ</t>
    </rPh>
    <phoneticPr fontId="4"/>
  </si>
  <si>
    <t>※番号が８桁未満の場合は、頭に”０”を付けて８桁にすること。</t>
    <rPh sb="1" eb="3">
      <t>バンゴウ</t>
    </rPh>
    <rPh sb="5" eb="6">
      <t>ケタ</t>
    </rPh>
    <rPh sb="6" eb="8">
      <t>ミマン</t>
    </rPh>
    <rPh sb="9" eb="11">
      <t>バアイ</t>
    </rPh>
    <rPh sb="13" eb="14">
      <t>アタマ</t>
    </rPh>
    <rPh sb="14" eb="15">
      <t>バントウ</t>
    </rPh>
    <rPh sb="19" eb="20">
      <t>ツ</t>
    </rPh>
    <rPh sb="23" eb="24">
      <t>ケタ</t>
    </rPh>
    <phoneticPr fontId="4"/>
  </si>
  <si>
    <t>　　上記、銀行口座についての問い合わせ先</t>
    <rPh sb="2" eb="4">
      <t>ジョウキ</t>
    </rPh>
    <rPh sb="19" eb="20">
      <t>サキ</t>
    </rPh>
    <phoneticPr fontId="4"/>
  </si>
  <si>
    <t>担当者
役職名</t>
    <rPh sb="0" eb="3">
      <t>タントウシャ</t>
    </rPh>
    <rPh sb="4" eb="6">
      <t>ヤクショク</t>
    </rPh>
    <rPh sb="6" eb="7">
      <t>メイ</t>
    </rPh>
    <phoneticPr fontId="4"/>
  </si>
  <si>
    <t>メール
アドレス</t>
    <phoneticPr fontId="4"/>
  </si>
  <si>
    <t>※２注意　契約書の一部となり、容易に変更ができないので、記入漏れ・記入誤りがないかご確認のうえ、ご提出ください。</t>
    <rPh sb="2" eb="4">
      <t>チュウイ</t>
    </rPh>
    <rPh sb="5" eb="8">
      <t>ケイヤクショ</t>
    </rPh>
    <rPh sb="9" eb="11">
      <t>イチブ</t>
    </rPh>
    <rPh sb="15" eb="17">
      <t>ヨウイ</t>
    </rPh>
    <rPh sb="18" eb="20">
      <t>ヘンコウ</t>
    </rPh>
    <rPh sb="28" eb="30">
      <t>キニュウ</t>
    </rPh>
    <rPh sb="30" eb="31">
      <t>モ</t>
    </rPh>
    <rPh sb="33" eb="35">
      <t>キニュウ</t>
    </rPh>
    <rPh sb="35" eb="36">
      <t>アヤマ</t>
    </rPh>
    <rPh sb="42" eb="44">
      <t>カクニン</t>
    </rPh>
    <rPh sb="49" eb="51">
      <t>テイシュツ</t>
    </rPh>
    <phoneticPr fontId="4"/>
  </si>
  <si>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</si>
  <si>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</si>
  <si>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</si>
  <si>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</si>
  <si>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</si>
  <si>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</si>
  <si>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</si>
  <si>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</si>
  <si>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</si>
  <si>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</si>
  <si>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</si>
  <si>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</si>
  <si>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</si>
  <si>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</si>
  <si>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</si>
  <si>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標記について、次により補助金を交付されるよう関係書類を添えて申請する。</t>
    <rPh sb="1" eb="3">
      <t>ヒョウキ</t>
    </rPh>
    <rPh sb="8" eb="9">
      <t>ツギ</t>
    </rPh>
    <rPh sb="12" eb="15">
      <t>ホジョキン</t>
    </rPh>
    <rPh sb="16" eb="18">
      <t>コウフ</t>
    </rPh>
    <rPh sb="23" eb="25">
      <t>カンケイ</t>
    </rPh>
    <rPh sb="25" eb="27">
      <t>ショルイ</t>
    </rPh>
    <rPh sb="28" eb="29">
      <t>ソ</t>
    </rPh>
    <rPh sb="31" eb="33">
      <t>シンセイ</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</si>
  <si>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</si>
  <si>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</si>
  <si>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</si>
  <si>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</si>
  <si>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</si>
  <si>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</si>
  <si>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</si>
  <si>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</si>
  <si>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</si>
  <si>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</si>
  <si>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</si>
  <si>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</si>
  <si>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</si>
  <si>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</si>
  <si>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</si>
  <si>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</si>
  <si>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</si>
  <si>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</si>
  <si>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</si>
  <si>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</si>
  <si>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</si>
  <si>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</si>
  <si>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</si>
  <si>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</si>
  <si>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</si>
  <si>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</si>
  <si>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</si>
  <si>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</si>
  <si>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</si>
  <si>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</si>
  <si>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介護事業所等及び介護施設等に対するサービス継続支援事業に関する事業実施計画書（事業所単位）</t>
    <rPh sb="39" eb="42">
      <t>ジギョウショ</t>
    </rPh>
    <rPh sb="42" eb="44">
      <t>タンイ</t>
    </rPh>
    <phoneticPr fontId="4"/>
  </si>
  <si>
    <t>申請にあたっての確認事項</t>
    <rPh sb="0" eb="2">
      <t>シンセイ</t>
    </rPh>
    <rPh sb="8" eb="10">
      <t>カクニン</t>
    </rPh>
    <rPh sb="10" eb="12">
      <t>ジコウ</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</si>
  <si>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</si>
  <si>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支出予定の費用について、重点支援交付金と重複は生じていない。</t>
    <rPh sb="0" eb="2">
      <t>シシュツ</t>
    </rPh>
    <rPh sb="2" eb="4">
      <t>ヨテイ</t>
    </rPh>
    <rPh sb="5" eb="7">
      <t>ヒヨウ</t>
    </rPh>
    <rPh sb="12" eb="14">
      <t>ジュウテン</t>
    </rPh>
    <rPh sb="14" eb="16">
      <t>シエン</t>
    </rPh>
    <rPh sb="16" eb="19">
      <t>コウフキン</t>
    </rPh>
    <rPh sb="20" eb="22">
      <t>ジュウフク</t>
    </rPh>
    <rPh sb="23" eb="24">
      <t>ショウ</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</si>
  <si>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</si>
  <si>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</si>
  <si>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２　介護事業所等及び介護施設等に対するサービス継続支援事業に関する事業実施計画書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ジッシ</t>
    </rPh>
    <rPh sb="37" eb="40">
      <t>ケイカクショ</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</si>
  <si>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</si>
  <si>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</si>
  <si>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見積書等の根拠資料は事業所において適切に保管している。</t>
    <rPh sb="0" eb="3">
      <t>ミツモリショ</t>
    </rPh>
    <phoneticPr fontId="4"/>
  </si>
  <si>
    <t>山梨県知事　長崎　幸太郎</t>
    <rPh sb="0" eb="2">
      <t>ヤマナシ</t>
    </rPh>
    <rPh sb="2" eb="3">
      <t>ケン</t>
    </rPh>
    <rPh sb="3" eb="5">
      <t>チジ</t>
    </rPh>
    <rPh sb="6" eb="8">
      <t>ナガサキ</t>
    </rPh>
    <rPh sb="9" eb="12">
      <t>コウタロウ</t>
    </rPh>
    <phoneticPr fontId="4"/>
  </si>
  <si>
    <t>（様式第１号）</t>
    <rPh sb="1" eb="4">
      <t>ヨウシキダイ</t>
    </rPh>
    <rPh sb="5" eb="6">
      <t>ゴウ</t>
    </rPh>
    <phoneticPr fontId="4"/>
  </si>
  <si>
    <t>以下の作業を行った上で、事業者（法人本部）へ返送
【様式１－２（個票）】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2" eb="34">
      <t>コヒョウ</t>
    </rPh>
    <rPh sb="38" eb="40">
      <t>ミズイロ</t>
    </rPh>
    <rPh sb="43" eb="45">
      <t>ヒツヨウ</t>
    </rPh>
    <rPh sb="45" eb="47">
      <t>ジョウホウ</t>
    </rPh>
    <rPh sb="48" eb="50">
      <t>ニュウリョク</t>
    </rPh>
    <rPh sb="52" eb="54">
      <t>ミドリイロ</t>
    </rPh>
    <rPh sb="64" eb="66">
      <t>センタク</t>
    </rPh>
    <phoneticPr fontId="4"/>
  </si>
  <si>
    <t>申請書に、申請者の法人名、代表者名、日付等を入力</t>
    <rPh sb="0" eb="3">
      <t>シンセイショ</t>
    </rPh>
    <rPh sb="5" eb="8">
      <t>シンセイシャ</t>
    </rPh>
    <rPh sb="9" eb="11">
      <t>ホウジン</t>
    </rPh>
    <rPh sb="11" eb="12">
      <t>メイ</t>
    </rPh>
    <rPh sb="13" eb="16">
      <t>ダイヒョウシャ</t>
    </rPh>
    <rPh sb="16" eb="17">
      <t>メイ</t>
    </rPh>
    <rPh sb="18" eb="20">
      <t>ヒヅケ</t>
    </rPh>
    <rPh sb="20" eb="21">
      <t>トウ</t>
    </rPh>
    <rPh sb="22" eb="24">
      <t>ニュウリョク</t>
    </rPh>
    <phoneticPr fontId="4"/>
  </si>
  <si>
    <t>（様式１－２）</t>
    <rPh sb="1" eb="3">
      <t>ヨウシキ</t>
    </rPh>
    <phoneticPr fontId="4"/>
  </si>
  <si>
    <t>１　事業所・施設別申請額一覧（様式１－１）</t>
    <rPh sb="15" eb="17">
      <t>ヨウシキ</t>
    </rPh>
    <phoneticPr fontId="4"/>
  </si>
  <si>
    <t>（事業所単位）（様式１－２）</t>
    <rPh sb="8" eb="10">
      <t>ヨウシキ</t>
    </rPh>
    <phoneticPr fontId="4"/>
  </si>
  <si>
    <t>（様式１－１）事業所・施設別申請額一覧</t>
    <rPh sb="1" eb="3">
      <t>ヨウシキ</t>
    </rPh>
    <rPh sb="7" eb="10">
      <t>ジギョウショ</t>
    </rPh>
    <rPh sb="11" eb="13">
      <t>シセツ</t>
    </rPh>
    <rPh sb="13" eb="14">
      <t>ベツ</t>
    </rPh>
    <rPh sb="14" eb="17">
      <t>シンセイガク</t>
    </rPh>
    <rPh sb="17" eb="19">
      <t>イチラン</t>
    </rPh>
    <phoneticPr fontId="4"/>
  </si>
  <si>
    <t>３　振込口座情報</t>
    <rPh sb="2" eb="8">
      <t>フリコミコウザジョウホウ</t>
    </rPh>
    <phoneticPr fontId="4"/>
  </si>
  <si>
    <t>令和７年度山梨県介護事業所等及び介護施設等に対するサービス継続支援事業に係る交付申請書</t>
    <rPh sb="0" eb="2">
      <t>レイワ</t>
    </rPh>
    <rPh sb="3" eb="5">
      <t>ネンド</t>
    </rPh>
    <rPh sb="5" eb="8">
      <t>ヤマナシケン</t>
    </rPh>
    <rPh sb="8" eb="10">
      <t>カイゴ</t>
    </rPh>
    <rPh sb="10" eb="13">
      <t>ジギョウショ</t>
    </rPh>
    <rPh sb="13" eb="14">
      <t>トウ</t>
    </rPh>
    <rPh sb="14" eb="15">
      <t>オヨ</t>
    </rPh>
    <rPh sb="16" eb="18">
      <t>カイゴ</t>
    </rPh>
    <rPh sb="18" eb="20">
      <t>シセツ</t>
    </rPh>
    <rPh sb="20" eb="21">
      <t>トウ</t>
    </rPh>
    <rPh sb="22" eb="23">
      <t>タイ</t>
    </rPh>
    <phoneticPr fontId="4"/>
  </si>
  <si>
    <t>県の作業</t>
    <rPh sb="0" eb="1">
      <t>ケン</t>
    </rPh>
    <rPh sb="2" eb="4">
      <t>サギョウ</t>
    </rPh>
    <phoneticPr fontId="4"/>
  </si>
  <si>
    <t>完成したExcelファイルを別途指定する提出先にメールで送付</t>
    <rPh sb="14" eb="16">
      <t>ベット</t>
    </rPh>
    <rPh sb="16" eb="18">
      <t>シテイ</t>
    </rPh>
    <rPh sb="20" eb="23">
      <t>テイシュツサキ</t>
    </rPh>
    <phoneticPr fontId="4"/>
  </si>
  <si>
    <t>事業者からExcelファイルを受領し、内容を審査</t>
    <rPh sb="0" eb="3">
      <t>ジギョウシャ</t>
    </rPh>
    <rPh sb="15" eb="17">
      <t>ジュリョウ</t>
    </rPh>
    <rPh sb="19" eb="21">
      <t>ナイヨウ</t>
    </rPh>
    <rPh sb="22" eb="24">
      <t>シンサ</t>
    </rPh>
    <phoneticPr fontId="4"/>
  </si>
  <si>
    <t>事業者に交付決定通知書を送付</t>
    <rPh sb="0" eb="3">
      <t>ジギョウシャ</t>
    </rPh>
    <rPh sb="4" eb="11">
      <t>コウフケッテイツウチショ</t>
    </rPh>
    <rPh sb="12" eb="14">
      <t>ソウフ</t>
    </rPh>
    <phoneticPr fontId="4"/>
  </si>
  <si>
    <t xml:space="preserve"> 郵便番号</t>
    <rPh sb="1" eb="5">
      <t>ユウビンバンゴウ</t>
    </rPh>
    <phoneticPr fontId="4"/>
  </si>
  <si>
    <t xml:space="preserve"> 住所</t>
    <phoneticPr fontId="4"/>
  </si>
  <si>
    <t>介護分野の職員の賃上げ・職場環境改善支援事業の申請
をしない場合は、左欄の✔を外してください。</t>
    <rPh sb="23" eb="25">
      <t>シンセイ</t>
    </rPh>
    <rPh sb="30" eb="32">
      <t>バアイ</t>
    </rPh>
    <rPh sb="39" eb="40">
      <t>ハズ</t>
    </rPh>
    <phoneticPr fontId="4"/>
  </si>
  <si>
    <t>債権譲渡されている場合は、左欄の✔を外してください。</t>
    <rPh sb="0" eb="2">
      <t>サイケン</t>
    </rPh>
    <rPh sb="2" eb="4">
      <t>ジョウト</t>
    </rPh>
    <rPh sb="9" eb="11">
      <t>バアイ</t>
    </rPh>
    <rPh sb="13" eb="15">
      <t>サラン</t>
    </rPh>
    <rPh sb="18" eb="19">
      <t>ハズ</t>
    </rPh>
    <phoneticPr fontId="4"/>
  </si>
  <si>
    <r>
      <t xml:space="preserve">様式１－２（個票）の内容が、様式１－１（申請額一覧）に正しく反映されていることを確認
</t>
    </r>
    <r>
      <rPr>
        <sz val="10"/>
        <color theme="4" tint="-0.249977111117893"/>
        <rFont val="ＭＳ ゴシック"/>
        <family val="3"/>
        <charset val="128"/>
      </rPr>
      <t>※15事業所以上ある場合には6行目～15行目を行ごとコピーし、16行目に右クリック→「コピーしたセルの挿入」で挿入すること。</t>
    </r>
    <rPh sb="0" eb="2">
      <t>ヨウシキ</t>
    </rPh>
    <rPh sb="6" eb="8">
      <t>コヒョウ</t>
    </rPh>
    <rPh sb="10" eb="12">
      <t>ナイヨウ</t>
    </rPh>
    <rPh sb="14" eb="16">
      <t>ヨウシキ</t>
    </rPh>
    <rPh sb="20" eb="23">
      <t>シンセイガク</t>
    </rPh>
    <rPh sb="23" eb="25">
      <t>イチラン</t>
    </rPh>
    <rPh sb="27" eb="28">
      <t>タダ</t>
    </rPh>
    <rPh sb="28" eb="29">
      <t>テキセイ</t>
    </rPh>
    <rPh sb="30" eb="32">
      <t>ハンエイ</t>
    </rPh>
    <rPh sb="40" eb="42">
      <t>カクニン</t>
    </rPh>
    <rPh sb="66" eb="67">
      <t>ギョウ</t>
    </rPh>
    <rPh sb="79" eb="80">
      <t>ミギ</t>
    </rPh>
    <phoneticPr fontId="4"/>
  </si>
  <si>
    <r>
      <t xml:space="preserve">本Excelを各事業所に配布し、以下の様式への記入を依頼
・様式１－２（個票）
</t>
    </r>
    <r>
      <rPr>
        <sz val="10"/>
        <color theme="4" tint="-0.249977111117893"/>
        <rFont val="ＭＳ 明朝"/>
        <family val="1"/>
        <charset val="128"/>
      </rPr>
      <t>※法人本部等で複数の事業所・施設の個票をまとめて作成する場合、個票をコピーして、シート名を「個票●」（●は１からの通し番号（半角数字））に修正してください。</t>
    </r>
    <rPh sb="16" eb="18">
      <t>イカ</t>
    </rPh>
    <rPh sb="19" eb="21">
      <t>ヨウシキ</t>
    </rPh>
    <rPh sb="23" eb="25">
      <t>キニュウ</t>
    </rPh>
    <rPh sb="26" eb="28">
      <t>イライ</t>
    </rPh>
    <rPh sb="41" eb="43">
      <t>ホウジン</t>
    </rPh>
    <rPh sb="43" eb="45">
      <t>ホンブ</t>
    </rPh>
    <rPh sb="45" eb="46">
      <t>トウ</t>
    </rPh>
    <rPh sb="47" eb="49">
      <t>フクスウ</t>
    </rPh>
    <rPh sb="50" eb="53">
      <t>ジギョウショ</t>
    </rPh>
    <rPh sb="57" eb="59">
      <t>コヒョウ</t>
    </rPh>
    <rPh sb="64" eb="66">
      <t>サクセイ</t>
    </rPh>
    <rPh sb="68" eb="70">
      <t>バアイ</t>
    </rPh>
    <rPh sb="71" eb="73">
      <t>コヒョウ</t>
    </rPh>
    <phoneticPr fontId="4"/>
  </si>
  <si>
    <r>
      <t xml:space="preserve">各事業所の個票のシートを１つのExcelファイルに集約し、個票シート名を「個票●」（●は１からの通し番号（半角数字））に修正
</t>
    </r>
    <r>
      <rPr>
        <sz val="10"/>
        <color theme="4" tint="-0.249977111117893"/>
        <rFont val="ＭＳ ゴシック"/>
        <family val="3"/>
        <charset val="128"/>
      </rPr>
      <t>※複数の事業所・施設がある場合、個票が複数になります。</t>
    </r>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3" eb="55">
      <t>ハンカク</t>
    </rPh>
    <rPh sb="55" eb="57">
      <t>スウジ</t>
    </rPh>
    <rPh sb="60" eb="62">
      <t>シュウセイ</t>
    </rPh>
    <rPh sb="64" eb="66">
      <t>フクスウ</t>
    </rPh>
    <rPh sb="67" eb="70">
      <t>ジギョウショ</t>
    </rPh>
    <rPh sb="71" eb="73">
      <t>シセツ</t>
    </rPh>
    <rPh sb="76" eb="78">
      <t>バアイ</t>
    </rPh>
    <rPh sb="79" eb="81">
      <t>コヒョウ</t>
    </rPh>
    <rPh sb="82" eb="84">
      <t>フクスウ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</si>
</sst>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6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4"/>
      <color theme="1"/>
      <name val="ＭＳ 明朝"/>
      <family val="1"/>
      <charset val="128"/>
    </font>
    <font>
      <sz val="12"/>
      <color theme="1"/>
      <name val="ＭＳ 明朝"/>
      <family val="1"/>
      <charset val="128"/>
    </font>
    <font>
      <b/>
      <sz val="11"/>
      <name val="ＭＳ Ｐ明朝"/>
      <family val="1"/>
      <charset val="128"/>
    </font>
    <font>
      <b/>
      <sz val="9"/>
      <color indexed="81"/>
      <name val="MS P ゴシック"/>
      <family val="3"/>
      <charset val="128"/>
    </font>
    <font>
      <b/>
      <sz val="12"/>
      <name val="ＭＳ Ｐ明朝"/>
      <family val="1"/>
      <charset val="128"/>
    </font>
    <font>
      <b/>
      <sz val="22"/>
      <name val="ＭＳ Ｐゴシック"/>
      <family val="3"/>
      <charset val="128"/>
      <scheme val="minor"/>
    </font>
    <font>
      <sz val="11"/>
      <name val="ＭＳ Ｐゴシック"/>
      <family val="3"/>
      <charset val="128"/>
      <scheme val="minor"/>
    </font>
    <font>
      <sz val="20"/>
      <name val="ＭＳ Ｐゴシック"/>
      <family val="3"/>
      <charset val="128"/>
      <scheme val="minor"/>
    </font>
    <font>
      <sz val="18"/>
      <name val="ＭＳ Ｐゴシック"/>
      <family val="3"/>
      <charset val="128"/>
      <scheme val="minor"/>
    </font>
    <font>
      <b/>
      <sz val="18"/>
      <name val="ＭＳ Ｐゴシック"/>
      <family val="3"/>
      <charset val="128"/>
    </font>
    <font>
      <b/>
      <sz val="24"/>
      <color indexed="10"/>
      <name val="ＭＳ Ｐゴシック"/>
      <family val="3"/>
      <charset val="128"/>
    </font>
    <font>
      <b/>
      <sz val="14"/>
      <name val="ＭＳ Ｐゴシック"/>
      <family val="3"/>
      <charset val="128"/>
    </font>
    <font>
      <b/>
      <sz val="16"/>
      <name val="ＭＳ Ｐゴシック"/>
      <family val="3"/>
      <charset val="128"/>
    </font>
    <font>
      <sz val="36"/>
      <name val="ＭＳ Ｐゴシック"/>
      <family val="3"/>
      <charset val="128"/>
      <scheme val="minor"/>
    </font>
    <font>
      <sz val="11"/>
      <color rgb="FFFF0000"/>
      <name val="ＭＳ Ｐゴシック"/>
      <family val="3"/>
      <charset val="128"/>
      <scheme val="minor"/>
    </font>
    <font>
      <sz val="13"/>
      <color rgb="FFFF0000"/>
      <name val="ＭＳ Ｐゴシック"/>
      <family val="3"/>
      <charset val="128"/>
      <scheme val="minor"/>
    </font>
    <font>
      <b/>
      <sz val="18"/>
      <name val="ＭＳ Ｐゴシック"/>
      <family val="3"/>
      <charset val="128"/>
      <scheme val="minor"/>
    </font>
    <font>
      <sz val="32"/>
      <name val="ＭＳ Ｐゴシック"/>
      <family val="3"/>
      <charset val="128"/>
      <scheme val="minor"/>
    </font>
    <font>
      <sz val="18.5"/>
      <name val="ＭＳ Ｐゴシック"/>
      <family val="3"/>
      <charset val="128"/>
      <scheme val="minor"/>
    </font>
    <font>
      <sz val="18.5"/>
      <name val="ＭＳ Ｐゴシック"/>
      <family val="3"/>
      <charset val="128"/>
    </font>
    <font>
      <sz val="18"/>
      <color rgb="FFFF0000"/>
      <name val="ＭＳ Ｐゴシック"/>
      <family val="3"/>
      <charset val="128"/>
      <scheme val="minor"/>
    </font>
    <font>
      <b/>
      <sz val="12"/>
      <color indexed="10"/>
      <name val="ＭＳ Ｐゴシック"/>
      <family val="3"/>
      <charset val="128"/>
    </font>
    <font>
      <b/>
      <sz val="11"/>
      <name val="ＭＳ Ｐゴシック"/>
      <family val="3"/>
      <charset val="128"/>
      <scheme val="minor"/>
    </font>
    <font>
      <sz val="48"/>
      <name val="ＭＳ Ｐゴシック"/>
      <family val="3"/>
      <charset val="128"/>
      <scheme val="minor"/>
    </font>
    <font>
      <b/>
      <sz val="12"/>
      <name val="ＭＳ Ｐゴシック"/>
      <family val="3"/>
      <charset val="128"/>
    </font>
    <font>
      <sz val="18"/>
      <name val="ＭＳ Ｐゴシック"/>
      <family val="3"/>
      <charset val="128"/>
    </font>
    <font>
      <b/>
      <sz val="20"/>
      <color indexed="10"/>
      <name val="ＭＳ Ｐゴシック"/>
      <family val="3"/>
      <charset val="128"/>
    </font>
    <font>
      <sz val="20"/>
      <name val="ＭＳ Ｐゴシック"/>
      <family val="3"/>
      <charset val="128"/>
    </font>
    <font>
      <sz val="15"/>
      <name val="ＭＳ Ｐゴシック"/>
      <family val="3"/>
      <charset val="128"/>
      <scheme val="minor"/>
    </font>
    <font>
      <sz val="22"/>
      <color indexed="63"/>
      <name val="ＭＳ Ｐゴシック"/>
      <family val="3"/>
      <charset val="128"/>
      <scheme val="minor"/>
    </font>
    <font>
      <sz val="15"/>
      <color rgb="FFFF0000"/>
      <name val="ＭＳ Ｐゴシック"/>
      <family val="3"/>
      <charset val="128"/>
      <scheme val="minor"/>
    </font>
    <font>
      <b/>
      <sz val="20"/>
      <color rgb="FFFF0000"/>
      <name val="HGP創英ﾌﾟﾚｾﾞﾝｽEB"/>
      <family val="1"/>
      <charset val="128"/>
    </font>
    <font>
      <sz val="11"/>
      <name val="ＭＳ 明朝"/>
      <family val="1"/>
    </font>
    <font>
      <sz val="12"/>
      <color theme="1"/>
      <name val="ＭＳ 明朝"/>
      <family val="1"/>
    </font>
    <font>
      <b/>
      <u/>
      <sz val="9"/>
      <color indexed="81"/>
      <name val="MS P ゴシック"/>
      <family val="3"/>
      <charset val="128"/>
    </font>
    <font>
      <sz val="10"/>
      <color theme="4" tint="-0.249977111117893"/>
      <name val="ＭＳ 明朝"/>
      <family val="1"/>
      <charset val="128"/>
    </font>
    <font>
      <sz val="10"/>
      <color theme="4" tint="-0.249977111117893"/>
      <name val="ＭＳ ゴシック"/>
      <family val="3"/>
      <charset val="128"/>
    </font>
  </fonts>
  <fills count="13">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92D050"/>
        <bgColor indexed="64"/>
      </patternFill>
    </fill>
    <fill>
      <patternFill patternType="solid">
        <fgColor theme="1" tint="0.499984740745262"/>
        <bgColor indexed="64"/>
      </patternFill>
    </fill>
    <fill>
      <patternFill patternType="solid">
        <fgColor rgb="FFCCFFCC"/>
        <bgColor indexed="64"/>
      </patternFill>
    </fill>
  </fills>
  <borders count="5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diagonalDown="1">
      <left/>
      <right style="medium">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437">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6" borderId="4" xfId="5" applyFont="1" applyFill="1" applyBorder="1">
      <alignment vertical="center"/>
    </xf>
    <xf numFmtId="0" fontId="18" fillId="6" borderId="5" xfId="5" applyFont="1" applyFill="1" applyBorder="1">
      <alignment vertical="center"/>
    </xf>
    <xf numFmtId="0" fontId="19" fillId="6" borderId="5" xfId="5" applyFont="1" applyFill="1" applyBorder="1">
      <alignment vertical="center"/>
    </xf>
    <xf numFmtId="0" fontId="19" fillId="6" borderId="6" xfId="5" applyFont="1" applyFill="1" applyBorder="1">
      <alignment vertical="center"/>
    </xf>
    <xf numFmtId="0" fontId="19" fillId="6"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6" borderId="14" xfId="5" applyFont="1" applyFill="1" applyBorder="1" applyAlignment="1">
      <alignment vertical="top"/>
    </xf>
    <xf numFmtId="0" fontId="19" fillId="3" borderId="8" xfId="5" applyFont="1" applyFill="1" applyBorder="1" applyAlignment="1">
      <alignment vertical="top"/>
    </xf>
    <xf numFmtId="0" fontId="19" fillId="6"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7" borderId="0" xfId="5" applyFont="1" applyFill="1">
      <alignment vertical="center"/>
    </xf>
    <xf numFmtId="0" fontId="19" fillId="6"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6" borderId="1" xfId="5" applyFont="1" applyFill="1" applyBorder="1" applyAlignment="1">
      <alignment horizontal="left" vertical="center"/>
    </xf>
    <xf numFmtId="0" fontId="19" fillId="6" borderId="1" xfId="5" applyFont="1" applyFill="1" applyBorder="1" applyAlignment="1">
      <alignment horizontal="left" vertical="center"/>
    </xf>
    <xf numFmtId="0" fontId="19" fillId="6" borderId="1" xfId="5" applyFont="1" applyFill="1" applyBorder="1" applyAlignment="1">
      <alignment horizontal="center" vertical="center"/>
    </xf>
    <xf numFmtId="0" fontId="19" fillId="6" borderId="2" xfId="5" applyFont="1" applyFill="1" applyBorder="1" applyAlignment="1">
      <alignment horizontal="center" vertical="center"/>
    </xf>
    <xf numFmtId="0" fontId="19" fillId="6" borderId="2" xfId="5" applyFont="1" applyFill="1" applyBorder="1" applyAlignment="1">
      <alignment horizontal="left" vertical="center" shrinkToFit="1"/>
    </xf>
    <xf numFmtId="0" fontId="19" fillId="6" borderId="3" xfId="5" applyFont="1" applyFill="1" applyBorder="1" applyAlignment="1">
      <alignment horizontal="left" vertical="center" shrinkToFit="1"/>
    </xf>
    <xf numFmtId="0" fontId="20" fillId="6" borderId="28" xfId="5" applyFont="1" applyFill="1" applyBorder="1" applyAlignment="1">
      <alignment horizontal="left" vertical="center"/>
    </xf>
    <xf numFmtId="0" fontId="19" fillId="6" borderId="10" xfId="5" applyFont="1" applyFill="1" applyBorder="1" applyAlignment="1">
      <alignment horizontal="left" vertical="center" wrapText="1"/>
    </xf>
    <xf numFmtId="0" fontId="19" fillId="6" borderId="10" xfId="5" applyFont="1" applyFill="1" applyBorder="1" applyAlignment="1">
      <alignment horizontal="center" vertical="center" wrapText="1"/>
    </xf>
    <xf numFmtId="0" fontId="19" fillId="6" borderId="7" xfId="5" applyFont="1" applyFill="1" applyBorder="1" applyAlignment="1">
      <alignment horizontal="center" vertical="center" wrapText="1"/>
    </xf>
    <xf numFmtId="0" fontId="19" fillId="6" borderId="7" xfId="5" applyFont="1" applyFill="1" applyBorder="1" applyAlignment="1">
      <alignment horizontal="left" vertical="center" shrinkToFit="1"/>
    </xf>
    <xf numFmtId="0" fontId="19" fillId="6"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6" borderId="2" xfId="5" applyFont="1" applyFill="1" applyBorder="1">
      <alignment vertical="center"/>
    </xf>
    <xf numFmtId="0" fontId="19" fillId="6"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6" borderId="5" xfId="5" applyFont="1" applyFill="1" applyBorder="1" applyAlignment="1">
      <alignment horizontal="center" vertical="center"/>
    </xf>
    <xf numFmtId="0" fontId="19" fillId="6" borderId="6" xfId="5" applyFont="1" applyFill="1" applyBorder="1" applyAlignment="1">
      <alignment horizontal="center" vertical="center"/>
    </xf>
    <xf numFmtId="0" fontId="19" fillId="6"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6" xfId="0" applyNumberFormat="1" applyFont="1" applyFill="1" applyBorder="1">
      <alignment vertical="center"/>
    </xf>
    <xf numFmtId="49" fontId="12"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12" fillId="2" borderId="28" xfId="0" applyFont="1" applyFill="1" applyBorder="1" applyAlignment="1">
      <alignment horizontal="center" vertical="center" wrapText="1"/>
    </xf>
    <xf numFmtId="0" fontId="7" fillId="0" borderId="0" xfId="0" applyFont="1" applyAlignment="1">
      <alignment horizontal="left" vertical="center"/>
    </xf>
    <xf numFmtId="178" fontId="8" fillId="0" borderId="28"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8" xfId="4" applyNumberFormat="1" applyFont="1" applyBorder="1" applyAlignment="1">
      <alignment horizontal="right" vertical="center" shrinkToFit="1"/>
    </xf>
    <xf numFmtId="0" fontId="14" fillId="0" borderId="0" xfId="0" applyFont="1" applyAlignment="1">
      <alignment horizontal="left" vertical="top"/>
    </xf>
    <xf numFmtId="0" fontId="27" fillId="0" borderId="0" xfId="0" applyFont="1" applyAlignment="1">
      <alignment horizontal="left" vertical="top"/>
    </xf>
    <xf numFmtId="0" fontId="14" fillId="0" borderId="0" xfId="0" applyFont="1">
      <alignment vertical="center"/>
    </xf>
    <xf numFmtId="0" fontId="14" fillId="0" borderId="28" xfId="0" applyFont="1" applyBorder="1" applyAlignment="1">
      <alignment horizontal="center" vertical="center"/>
    </xf>
    <xf numFmtId="49" fontId="27" fillId="0" borderId="28" xfId="0" applyNumberFormat="1" applyFont="1" applyBorder="1" applyAlignment="1">
      <alignment horizontal="left" vertical="center" wrapText="1"/>
    </xf>
    <xf numFmtId="0" fontId="27" fillId="0" borderId="28" xfId="0" applyFont="1" applyBorder="1" applyAlignment="1">
      <alignment horizontal="left" vertical="center" wrapText="1"/>
    </xf>
    <xf numFmtId="49" fontId="27" fillId="0" borderId="13" xfId="0" applyNumberFormat="1" applyFont="1" applyBorder="1" applyAlignment="1">
      <alignment vertical="center" wrapText="1"/>
    </xf>
    <xf numFmtId="0" fontId="27" fillId="0" borderId="13" xfId="0" applyFont="1" applyBorder="1" applyAlignment="1">
      <alignment vertical="center" wrapText="1"/>
    </xf>
    <xf numFmtId="49" fontId="12" fillId="4" borderId="19" xfId="0" applyNumberFormat="1" applyFont="1" applyFill="1" applyBorder="1">
      <alignment vertical="center"/>
    </xf>
    <xf numFmtId="49" fontId="12"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2" fillId="2" borderId="28" xfId="0" applyFont="1" applyFill="1" applyBorder="1" applyAlignment="1">
      <alignment horizontal="center" vertical="center"/>
    </xf>
    <xf numFmtId="0" fontId="14" fillId="5" borderId="28" xfId="0" applyFont="1" applyFill="1" applyBorder="1" applyAlignment="1">
      <alignment horizontal="center" vertical="center"/>
    </xf>
    <xf numFmtId="49" fontId="27" fillId="5" borderId="28" xfId="0" applyNumberFormat="1" applyFont="1" applyFill="1" applyBorder="1" applyAlignment="1">
      <alignment horizontal="center" vertical="top"/>
    </xf>
    <xf numFmtId="0" fontId="27" fillId="5" borderId="28" xfId="0" applyFont="1" applyFill="1" applyBorder="1" applyAlignment="1">
      <alignment horizontal="center" vertical="top"/>
    </xf>
    <xf numFmtId="0" fontId="14" fillId="0" borderId="9" xfId="0" applyFont="1" applyBorder="1">
      <alignment vertical="center"/>
    </xf>
    <xf numFmtId="0" fontId="8" fillId="0" borderId="33" xfId="0" applyFont="1" applyBorder="1">
      <alignment vertical="center"/>
    </xf>
    <xf numFmtId="178" fontId="12" fillId="2" borderId="3" xfId="4" applyNumberFormat="1" applyFont="1" applyFill="1" applyBorder="1" applyAlignment="1">
      <alignment horizontal="center" vertical="center" shrinkToFit="1"/>
    </xf>
    <xf numFmtId="0" fontId="30" fillId="0" borderId="0" xfId="0" applyFont="1">
      <alignment vertical="center"/>
    </xf>
    <xf numFmtId="0" fontId="28" fillId="9" borderId="29" xfId="0" applyFont="1" applyFill="1" applyBorder="1">
      <alignment vertical="center"/>
    </xf>
    <xf numFmtId="0" fontId="8" fillId="9" borderId="30" xfId="0" applyFont="1" applyFill="1" applyBorder="1">
      <alignment vertical="center"/>
    </xf>
    <xf numFmtId="0" fontId="14" fillId="3" borderId="0" xfId="0" applyFont="1" applyFill="1" applyAlignment="1">
      <alignment horizontal="right" vertical="center"/>
    </xf>
    <xf numFmtId="0" fontId="14" fillId="3" borderId="0" xfId="0" applyFont="1" applyFill="1">
      <alignment vertical="center"/>
    </xf>
    <xf numFmtId="0" fontId="14" fillId="3" borderId="0" xfId="0" applyFont="1" applyFill="1" applyAlignment="1">
      <alignment horizontal="center" vertical="center"/>
    </xf>
    <xf numFmtId="49" fontId="8" fillId="0" borderId="28" xfId="0" applyNumberFormat="1" applyFont="1" applyBorder="1" applyAlignment="1">
      <alignment vertical="center" shrinkToFit="1"/>
    </xf>
    <xf numFmtId="0" fontId="32" fillId="0" borderId="0" xfId="0" applyFont="1">
      <alignment vertical="center"/>
    </xf>
    <xf numFmtId="0" fontId="33" fillId="0" borderId="0" xfId="0" applyFont="1">
      <alignment vertical="center"/>
    </xf>
    <xf numFmtId="0" fontId="33" fillId="0" borderId="1" xfId="0" applyFont="1" applyBorder="1" applyAlignment="1">
      <alignment horizontal="center" vertical="center"/>
    </xf>
    <xf numFmtId="0" fontId="33" fillId="0" borderId="2" xfId="0" applyFont="1" applyBorder="1" applyAlignment="1">
      <alignment horizontal="center" vertical="center"/>
    </xf>
    <xf numFmtId="0" fontId="33" fillId="0" borderId="2" xfId="0" applyFont="1" applyBorder="1">
      <alignment vertical="center"/>
    </xf>
    <xf numFmtId="0" fontId="33" fillId="0" borderId="0" xfId="0" applyFont="1" applyAlignment="1">
      <alignment horizontal="center" vertical="center"/>
    </xf>
    <xf numFmtId="0" fontId="34" fillId="0" borderId="0" xfId="0" applyFont="1">
      <alignment vertical="center"/>
    </xf>
    <xf numFmtId="0" fontId="32" fillId="0" borderId="0" xfId="0" applyFont="1" applyAlignment="1">
      <alignment horizontal="center" vertical="center"/>
    </xf>
    <xf numFmtId="0" fontId="34" fillId="0" borderId="38" xfId="0" applyFont="1" applyBorder="1">
      <alignment vertical="center"/>
    </xf>
    <xf numFmtId="0" fontId="34" fillId="0" borderId="39" xfId="0" applyFont="1" applyBorder="1">
      <alignment vertical="center"/>
    </xf>
    <xf numFmtId="0" fontId="41" fillId="0" borderId="41" xfId="0" applyFont="1" applyBorder="1" applyAlignment="1">
      <alignment vertical="center" wrapText="1"/>
    </xf>
    <xf numFmtId="49" fontId="49" fillId="11" borderId="44" xfId="0" applyNumberFormat="1" applyFont="1" applyFill="1" applyBorder="1">
      <alignment vertical="center"/>
    </xf>
    <xf numFmtId="0" fontId="34" fillId="0" borderId="0" xfId="0" applyFont="1" applyAlignment="1">
      <alignment horizontal="center" vertical="center"/>
    </xf>
    <xf numFmtId="0" fontId="34" fillId="0" borderId="0" xfId="0" applyFont="1" applyAlignment="1">
      <alignment horizontal="center" vertical="center" wrapText="1"/>
    </xf>
    <xf numFmtId="0" fontId="34" fillId="0" borderId="0" xfId="0" applyFont="1" applyAlignment="1">
      <alignment horizontal="left" vertical="center"/>
    </xf>
    <xf numFmtId="0" fontId="33" fillId="0" borderId="0" xfId="0" applyFont="1" applyAlignment="1">
      <alignment horizontal="left" vertical="center"/>
    </xf>
    <xf numFmtId="0" fontId="34" fillId="0" borderId="0" xfId="0" applyFont="1" applyAlignment="1">
      <alignment horizontal="left" vertical="center" wrapText="1"/>
    </xf>
    <xf numFmtId="0" fontId="54" fillId="0" borderId="38" xfId="0" applyFont="1" applyBorder="1">
      <alignment vertical="center"/>
    </xf>
    <xf numFmtId="0" fontId="54" fillId="0" borderId="0" xfId="0" applyFont="1">
      <alignment vertical="center"/>
    </xf>
    <xf numFmtId="0" fontId="54" fillId="0" borderId="0" xfId="0" applyFont="1" applyAlignment="1">
      <alignment horizontal="left" vertical="center"/>
    </xf>
    <xf numFmtId="0" fontId="54" fillId="0" borderId="0" xfId="0" applyFont="1" applyAlignment="1">
      <alignment horizontal="center" vertical="center"/>
    </xf>
    <xf numFmtId="0" fontId="54" fillId="0" borderId="0" xfId="0" applyFont="1" applyAlignment="1">
      <alignment horizontal="left" vertical="center" wrapText="1"/>
    </xf>
    <xf numFmtId="0" fontId="54" fillId="0" borderId="39" xfId="0" applyFont="1" applyBorder="1">
      <alignment vertical="center"/>
    </xf>
    <xf numFmtId="0" fontId="55" fillId="0" borderId="10" xfId="0" applyFont="1" applyBorder="1" applyAlignment="1">
      <alignment horizontal="center" vertical="center"/>
    </xf>
    <xf numFmtId="49" fontId="49" fillId="0" borderId="7" xfId="0" applyNumberFormat="1" applyFont="1" applyBorder="1">
      <alignment vertical="center"/>
    </xf>
    <xf numFmtId="0" fontId="55" fillId="0" borderId="46" xfId="0" applyFont="1" applyBorder="1" applyAlignment="1">
      <alignment horizontal="center" vertical="center"/>
    </xf>
    <xf numFmtId="49" fontId="49" fillId="0" borderId="50" xfId="0" applyNumberFormat="1" applyFont="1" applyBorder="1">
      <alignment vertical="center"/>
    </xf>
    <xf numFmtId="49" fontId="49" fillId="0" borderId="41" xfId="0" applyNumberFormat="1" applyFont="1" applyBorder="1">
      <alignment vertical="center"/>
    </xf>
    <xf numFmtId="0" fontId="55" fillId="0" borderId="48" xfId="0" applyFont="1" applyBorder="1" applyAlignment="1">
      <alignment horizontal="center" vertical="center"/>
    </xf>
    <xf numFmtId="0" fontId="34" fillId="0" borderId="47" xfId="0" applyFont="1" applyBorder="1">
      <alignment vertical="center"/>
    </xf>
    <xf numFmtId="0" fontId="34" fillId="0" borderId="41" xfId="0" applyFont="1" applyBorder="1">
      <alignment vertical="center"/>
    </xf>
    <xf numFmtId="0" fontId="46" fillId="0" borderId="41" xfId="0" applyFont="1" applyBorder="1">
      <alignment vertical="center"/>
    </xf>
    <xf numFmtId="0" fontId="34" fillId="0" borderId="48" xfId="0" applyFont="1" applyBorder="1">
      <alignment vertical="center"/>
    </xf>
    <xf numFmtId="0" fontId="57" fillId="0" borderId="0" xfId="0" applyFont="1">
      <alignment vertical="center"/>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2" fillId="4" borderId="5" xfId="0" applyFont="1" applyFill="1" applyBorder="1" applyAlignment="1">
      <alignment horizontal="lef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13" fillId="0" borderId="0" xfId="0" applyFont="1" applyAlignment="1">
      <alignment vertical="center" wrapText="1"/>
    </xf>
    <xf numFmtId="0" fontId="7" fillId="4" borderId="0" xfId="0" applyFont="1" applyFill="1" applyAlignment="1">
      <alignment horizontal="left" vertical="center"/>
    </xf>
    <xf numFmtId="0" fontId="12" fillId="0" borderId="0" xfId="0" applyFont="1" applyAlignment="1">
      <alignment vertical="center" shrinkToFit="1"/>
    </xf>
    <xf numFmtId="178" fontId="8" fillId="0" borderId="28" xfId="4" applyNumberFormat="1" applyFont="1" applyBorder="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58" fillId="0" borderId="28" xfId="0" applyFont="1" applyBorder="1" applyAlignment="1">
      <alignment horizontal="center" vertical="center"/>
    </xf>
    <xf numFmtId="49" fontId="59" fillId="0" borderId="28" xfId="0" applyNumberFormat="1" applyFont="1" applyBorder="1" applyAlignment="1">
      <alignment horizontal="left" vertical="center" wrapText="1"/>
    </xf>
    <xf numFmtId="0" fontId="59" fillId="0" borderId="28" xfId="0" applyFont="1" applyBorder="1" applyAlignment="1">
      <alignment horizontal="left" vertical="center" wrapText="1"/>
    </xf>
    <xf numFmtId="0" fontId="59" fillId="0" borderId="13" xfId="0" applyFont="1" applyBorder="1" applyAlignment="1">
      <alignment horizontal="left" vertical="center" wrapText="1"/>
    </xf>
    <xf numFmtId="0" fontId="6" fillId="2" borderId="3" xfId="0" applyFont="1" applyFill="1" applyBorder="1" applyAlignment="1">
      <alignment horizontal="left" vertical="center"/>
    </xf>
    <xf numFmtId="0" fontId="26" fillId="0" borderId="0" xfId="0" applyFont="1" applyAlignment="1">
      <alignment horizontal="center" vertical="center"/>
    </xf>
    <xf numFmtId="0" fontId="14" fillId="3" borderId="0" xfId="0" applyFont="1" applyFill="1" applyAlignment="1">
      <alignment horizontal="center" vertical="center"/>
    </xf>
    <xf numFmtId="0" fontId="6" fillId="3" borderId="28" xfId="0" applyFont="1" applyFill="1" applyBorder="1" applyAlignment="1">
      <alignment vertical="center" shrinkToFi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4" fillId="0" borderId="0" xfId="0" applyFont="1" applyAlignment="1">
      <alignment horizontal="center"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14" fillId="3" borderId="0" xfId="0" applyFont="1" applyFill="1" applyAlignment="1">
      <alignment horizontal="left" vertical="center"/>
    </xf>
    <xf numFmtId="0" fontId="14" fillId="0" borderId="0" xfId="0" applyFont="1">
      <alignment vertical="center"/>
    </xf>
    <xf numFmtId="176" fontId="14" fillId="0" borderId="0" xfId="0" applyNumberFormat="1" applyFont="1">
      <alignment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6" fillId="2" borderId="10" xfId="0" applyFont="1" applyFill="1" applyBorder="1" applyAlignment="1">
      <alignment horizontal="left" vertical="center"/>
    </xf>
    <xf numFmtId="0" fontId="6" fillId="2" borderId="7" xfId="0" applyFont="1" applyFill="1" applyBorder="1" applyAlignment="1">
      <alignment horizontal="left" vertical="center"/>
    </xf>
    <xf numFmtId="0" fontId="6" fillId="2" borderId="11" xfId="0" applyFont="1" applyFill="1" applyBorder="1" applyAlignment="1">
      <alignment horizontal="left" vertical="center"/>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12" fillId="2" borderId="6" xfId="0" applyFont="1" applyFill="1" applyBorder="1" applyAlignment="1">
      <alignment horizontal="center" vertical="center" wrapText="1"/>
    </xf>
    <xf numFmtId="0" fontId="12" fillId="2" borderId="11" xfId="0" applyFont="1" applyFill="1" applyBorder="1" applyAlignment="1">
      <alignment horizontal="center" vertical="center"/>
    </xf>
    <xf numFmtId="0" fontId="9" fillId="2" borderId="28" xfId="0" applyFont="1" applyFill="1" applyBorder="1" applyAlignment="1">
      <alignment horizontal="center" vertical="center"/>
    </xf>
    <xf numFmtId="0" fontId="12" fillId="2" borderId="28"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9" fillId="2" borderId="2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1" xfId="0" applyFont="1" applyFill="1" applyBorder="1" applyAlignment="1">
      <alignment horizontal="center" vertical="center"/>
    </xf>
    <xf numFmtId="0" fontId="12" fillId="0" borderId="0" xfId="0" applyFont="1" applyAlignment="1">
      <alignment horizontal="center" vertical="center"/>
    </xf>
    <xf numFmtId="177" fontId="12" fillId="3" borderId="12" xfId="4" applyNumberFormat="1" applyFont="1" applyFill="1" applyBorder="1" applyAlignment="1">
      <alignment vertical="center" shrinkToFit="1"/>
    </xf>
    <xf numFmtId="177" fontId="12" fillId="3" borderId="17" xfId="4" applyNumberFormat="1" applyFont="1" applyFill="1" applyBorder="1" applyAlignment="1">
      <alignment vertical="center" shrinkToFit="1"/>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10"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4" borderId="39" xfId="0" applyFont="1" applyFill="1" applyBorder="1">
      <alignment vertical="center"/>
    </xf>
    <xf numFmtId="178" fontId="12" fillId="0" borderId="57" xfId="0" applyNumberFormat="1" applyFont="1" applyBorder="1" applyAlignment="1">
      <alignment vertical="center" shrinkToFit="1"/>
    </xf>
    <xf numFmtId="178" fontId="12" fillId="0" borderId="5" xfId="0" applyNumberFormat="1" applyFont="1" applyBorder="1" applyAlignment="1">
      <alignment vertical="center" shrinkToFit="1"/>
    </xf>
    <xf numFmtId="178" fontId="12" fillId="0" borderId="58" xfId="0" applyNumberFormat="1" applyFont="1" applyBorder="1" applyAlignment="1">
      <alignment vertical="center" shrinkToFit="1"/>
    </xf>
    <xf numFmtId="178" fontId="12" fillId="0" borderId="7" xfId="0" applyNumberFormat="1" applyFont="1" applyBorder="1" applyAlignment="1">
      <alignment vertical="center" shrinkToFit="1"/>
    </xf>
    <xf numFmtId="0" fontId="12" fillId="2" borderId="51" xfId="0" applyFont="1" applyFill="1" applyBorder="1" applyAlignment="1">
      <alignment horizontal="center" vertical="center"/>
    </xf>
    <xf numFmtId="0" fontId="12" fillId="2" borderId="36" xfId="0" applyFont="1" applyFill="1" applyBorder="1" applyAlignment="1">
      <alignment horizontal="center" vertical="center"/>
    </xf>
    <xf numFmtId="0" fontId="12" fillId="2" borderId="52" xfId="0" applyFont="1" applyFill="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2" borderId="4" xfId="0" applyFont="1" applyFill="1" applyBorder="1">
      <alignment vertical="center"/>
    </xf>
    <xf numFmtId="0" fontId="12" fillId="2" borderId="5" xfId="0" applyFont="1" applyFill="1" applyBorder="1">
      <alignment vertical="center"/>
    </xf>
    <xf numFmtId="0" fontId="12" fillId="2" borderId="6" xfId="0" applyFont="1" applyFill="1" applyBorder="1">
      <alignment vertical="center"/>
    </xf>
    <xf numFmtId="0" fontId="12" fillId="0" borderId="8" xfId="0" applyFont="1" applyBorder="1" applyAlignment="1">
      <alignment vertical="center" wrapText="1"/>
    </xf>
    <xf numFmtId="0" fontId="12" fillId="0" borderId="0" xfId="0" applyFont="1" applyAlignment="1">
      <alignment vertical="center" wrapText="1"/>
    </xf>
    <xf numFmtId="0" fontId="12" fillId="0" borderId="0" xfId="0" applyFont="1">
      <alignment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12" borderId="1" xfId="0" applyFont="1" applyFill="1" applyBorder="1" applyAlignment="1">
      <alignment vertical="center" shrinkToFit="1"/>
    </xf>
    <xf numFmtId="0" fontId="12" fillId="12" borderId="2" xfId="0" applyFont="1" applyFill="1" applyBorder="1" applyAlignment="1">
      <alignment vertical="center" shrinkToFit="1"/>
    </xf>
    <xf numFmtId="0" fontId="12" fillId="12" borderId="3" xfId="0" applyFont="1" applyFill="1" applyBorder="1" applyAlignment="1">
      <alignment vertical="center" shrinkToFit="1"/>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9" fillId="12" borderId="1" xfId="0" applyFont="1" applyFill="1" applyBorder="1" applyAlignment="1">
      <alignment horizontal="center" vertical="center"/>
    </xf>
    <xf numFmtId="0" fontId="9" fillId="12" borderId="2" xfId="0" applyFont="1" applyFill="1" applyBorder="1" applyAlignment="1">
      <alignment horizontal="center" vertical="center"/>
    </xf>
    <xf numFmtId="0" fontId="9" fillId="12" borderId="3" xfId="0" applyFont="1" applyFill="1" applyBorder="1" applyAlignment="1">
      <alignment horizontal="center" vertical="center"/>
    </xf>
    <xf numFmtId="0" fontId="13" fillId="0" borderId="8" xfId="0" applyFont="1" applyBorder="1" applyAlignment="1">
      <alignment vertical="center" wrapText="1"/>
    </xf>
    <xf numFmtId="0" fontId="13" fillId="0" borderId="0" xfId="0" applyFont="1" applyAlignment="1">
      <alignment vertical="center" wrapText="1"/>
    </xf>
    <xf numFmtId="0" fontId="12" fillId="4" borderId="2" xfId="0" applyFont="1" applyFill="1" applyBorder="1">
      <alignment vertical="center"/>
    </xf>
    <xf numFmtId="0" fontId="12" fillId="4" borderId="54" xfId="0" applyFont="1" applyFill="1" applyBorder="1">
      <alignment vertical="center"/>
    </xf>
    <xf numFmtId="0" fontId="12" fillId="4" borderId="37" xfId="0" applyFont="1" applyFill="1" applyBorder="1">
      <alignment vertical="center"/>
    </xf>
    <xf numFmtId="0" fontId="12" fillId="4" borderId="56" xfId="0" applyFont="1" applyFill="1" applyBorder="1">
      <alignment vertical="center"/>
    </xf>
    <xf numFmtId="178" fontId="12" fillId="0" borderId="53" xfId="0" applyNumberFormat="1" applyFont="1" applyBorder="1" applyAlignment="1">
      <alignment vertical="center" shrinkToFit="1"/>
    </xf>
    <xf numFmtId="178" fontId="12" fillId="0" borderId="2" xfId="0" applyNumberFormat="1" applyFont="1" applyBorder="1" applyAlignment="1">
      <alignment vertical="center" shrinkToFit="1"/>
    </xf>
    <xf numFmtId="178" fontId="12" fillId="0" borderId="55" xfId="0" applyNumberFormat="1" applyFont="1" applyBorder="1" applyAlignment="1">
      <alignment vertical="center" shrinkToFit="1"/>
    </xf>
    <xf numFmtId="178" fontId="12" fillId="0" borderId="37" xfId="0" applyNumberFormat="1" applyFont="1" applyBorder="1" applyAlignment="1">
      <alignment vertical="center" shrinkToFit="1"/>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7"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1"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10" xfId="0" applyFont="1" applyFill="1" applyBorder="1">
      <alignment vertical="center"/>
    </xf>
    <xf numFmtId="0" fontId="12" fillId="3" borderId="7" xfId="0" applyFont="1" applyFill="1" applyBorder="1">
      <alignment vertical="center"/>
    </xf>
    <xf numFmtId="0" fontId="12" fillId="3" borderId="11" xfId="0" applyFont="1" applyFill="1" applyBorder="1">
      <alignment vertical="center"/>
    </xf>
    <xf numFmtId="0" fontId="12" fillId="3" borderId="10" xfId="0" applyFont="1" applyFill="1" applyBorder="1" applyAlignment="1">
      <alignment vertical="center" shrinkToFit="1"/>
    </xf>
    <xf numFmtId="0" fontId="12" fillId="3" borderId="7" xfId="0" applyFont="1" applyFill="1" applyBorder="1" applyAlignment="1">
      <alignment vertical="center" shrinkToFit="1"/>
    </xf>
    <xf numFmtId="0" fontId="12" fillId="3" borderId="11" xfId="0" applyFont="1" applyFill="1" applyBorder="1" applyAlignment="1">
      <alignment vertical="center" shrinkToFit="1"/>
    </xf>
    <xf numFmtId="49" fontId="6" fillId="3" borderId="10"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1"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0" fontId="12" fillId="2" borderId="3" xfId="0" applyFont="1" applyFill="1" applyBorder="1" applyAlignment="1">
      <alignment vertical="center" shrinkToFit="1"/>
    </xf>
    <xf numFmtId="0" fontId="12"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178" fontId="12" fillId="0" borderId="0" xfId="0" applyNumberFormat="1" applyFont="1" applyAlignment="1">
      <alignment vertical="center" shrinkToFit="1"/>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34" xfId="6" applyFont="1" applyFill="1" applyBorder="1" applyAlignment="1">
      <alignment horizontal="left" vertical="top" wrapText="1"/>
    </xf>
    <xf numFmtId="38" fontId="22" fillId="0" borderId="35"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8" xfId="5" applyFont="1" applyBorder="1" applyAlignment="1">
      <alignment horizontal="center" vertical="center" wrapText="1"/>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xf>
    <xf numFmtId="0" fontId="19" fillId="0" borderId="13" xfId="5" applyFont="1" applyBorder="1" applyAlignment="1">
      <alignment horizontal="center" vertical="center"/>
    </xf>
    <xf numFmtId="0" fontId="19" fillId="0" borderId="15"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56" fillId="0" borderId="38" xfId="0" applyFont="1" applyBorder="1" applyAlignment="1">
      <alignment vertical="center" wrapText="1"/>
    </xf>
    <xf numFmtId="0" fontId="56" fillId="0" borderId="0" xfId="0" applyFont="1" applyAlignment="1">
      <alignment vertical="center" wrapText="1"/>
    </xf>
    <xf numFmtId="0" fontId="56" fillId="0" borderId="39" xfId="0" applyFont="1" applyBorder="1" applyAlignment="1">
      <alignment vertical="center" wrapText="1"/>
    </xf>
    <xf numFmtId="0" fontId="33" fillId="0" borderId="7" xfId="0" applyFont="1" applyBorder="1" applyAlignment="1">
      <alignment vertical="center" wrapText="1"/>
    </xf>
    <xf numFmtId="0" fontId="33" fillId="0" borderId="7" xfId="0" applyFont="1" applyBorder="1" applyAlignment="1">
      <alignment horizontal="center" vertical="center" wrapText="1"/>
    </xf>
    <xf numFmtId="0" fontId="34" fillId="0" borderId="0" xfId="0" applyFont="1" applyAlignment="1">
      <alignment horizontal="left" vertical="center"/>
    </xf>
    <xf numFmtId="0" fontId="33" fillId="0" borderId="0" xfId="0" applyFont="1" applyAlignment="1">
      <alignment horizontal="center" vertical="top" wrapText="1"/>
    </xf>
    <xf numFmtId="0" fontId="33" fillId="0" borderId="7" xfId="0" applyFont="1" applyBorder="1" applyAlignment="1">
      <alignment horizontal="left" vertical="center" wrapText="1"/>
    </xf>
    <xf numFmtId="0" fontId="33" fillId="0" borderId="7" xfId="0" applyFont="1" applyBorder="1" applyAlignment="1">
      <alignment horizontal="center" vertical="center"/>
    </xf>
    <xf numFmtId="0" fontId="33" fillId="0" borderId="2" xfId="0" applyFont="1" applyBorder="1" applyAlignment="1">
      <alignment vertical="center" wrapText="1"/>
    </xf>
    <xf numFmtId="0" fontId="33" fillId="0" borderId="2" xfId="0" applyFont="1" applyBorder="1" applyAlignment="1">
      <alignment horizontal="center" vertical="center" wrapText="1"/>
    </xf>
    <xf numFmtId="0" fontId="42" fillId="10" borderId="29" xfId="0" applyFont="1" applyFill="1" applyBorder="1" applyAlignment="1">
      <alignment horizontal="center" vertical="center" wrapText="1"/>
    </xf>
    <xf numFmtId="0" fontId="42" fillId="10" borderId="30" xfId="0" applyFont="1" applyFill="1" applyBorder="1" applyAlignment="1">
      <alignment horizontal="center" vertical="center"/>
    </xf>
    <xf numFmtId="0" fontId="43" fillId="0" borderId="29" xfId="0" applyFont="1" applyBorder="1" applyAlignment="1">
      <alignment horizontal="center" vertical="center"/>
    </xf>
    <xf numFmtId="0" fontId="43" fillId="0" borderId="30" xfId="0" applyFont="1" applyBorder="1" applyAlignment="1">
      <alignment horizontal="center" vertical="center"/>
    </xf>
    <xf numFmtId="0" fontId="43" fillId="0" borderId="33" xfId="0" applyFont="1" applyBorder="1" applyAlignment="1">
      <alignment horizontal="center" vertical="center"/>
    </xf>
    <xf numFmtId="0" fontId="51" fillId="10" borderId="29" xfId="0" applyFont="1" applyFill="1" applyBorder="1" applyAlignment="1">
      <alignment horizontal="center" vertical="center" wrapText="1"/>
    </xf>
    <xf numFmtId="0" fontId="51" fillId="10" borderId="30" xfId="0" applyFont="1" applyFill="1" applyBorder="1" applyAlignment="1">
      <alignment horizontal="center" vertical="center" wrapText="1"/>
    </xf>
    <xf numFmtId="49" fontId="49" fillId="0" borderId="29" xfId="0" applyNumberFormat="1" applyFont="1" applyBorder="1" applyAlignment="1">
      <alignment horizontal="center" vertical="center"/>
    </xf>
    <xf numFmtId="49" fontId="49" fillId="0" borderId="30" xfId="0" applyNumberFormat="1" applyFont="1" applyBorder="1" applyAlignment="1">
      <alignment horizontal="center" vertical="center"/>
    </xf>
    <xf numFmtId="0" fontId="42" fillId="10" borderId="42" xfId="0" applyFont="1" applyFill="1" applyBorder="1" applyAlignment="1">
      <alignment horizontal="center" vertical="center"/>
    </xf>
    <xf numFmtId="0" fontId="42" fillId="10" borderId="40" xfId="0" applyFont="1" applyFill="1" applyBorder="1" applyAlignment="1">
      <alignment horizontal="center" vertical="center"/>
    </xf>
    <xf numFmtId="0" fontId="42" fillId="10" borderId="45" xfId="0" applyFont="1" applyFill="1" applyBorder="1" applyAlignment="1">
      <alignment horizontal="center" vertical="center"/>
    </xf>
    <xf numFmtId="0" fontId="42" fillId="10" borderId="38" xfId="0" applyFont="1" applyFill="1" applyBorder="1" applyAlignment="1">
      <alignment horizontal="center" vertical="center"/>
    </xf>
    <xf numFmtId="0" fontId="42" fillId="10" borderId="0" xfId="0" applyFont="1" applyFill="1" applyAlignment="1">
      <alignment horizontal="center" vertical="center"/>
    </xf>
    <xf numFmtId="0" fontId="42" fillId="10" borderId="39" xfId="0" applyFont="1" applyFill="1" applyBorder="1" applyAlignment="1">
      <alignment horizontal="center" vertical="center"/>
    </xf>
    <xf numFmtId="0" fontId="42" fillId="10" borderId="47" xfId="0" applyFont="1" applyFill="1" applyBorder="1" applyAlignment="1">
      <alignment horizontal="center" vertical="center"/>
    </xf>
    <xf numFmtId="0" fontId="42" fillId="10" borderId="41" xfId="0" applyFont="1" applyFill="1" applyBorder="1" applyAlignment="1">
      <alignment horizontal="center" vertical="center"/>
    </xf>
    <xf numFmtId="0" fontId="42" fillId="10" borderId="48" xfId="0" applyFont="1" applyFill="1" applyBorder="1" applyAlignment="1">
      <alignment horizontal="center" vertical="center"/>
    </xf>
    <xf numFmtId="0" fontId="42" fillId="10" borderId="31" xfId="0" applyFont="1" applyFill="1" applyBorder="1" applyAlignment="1">
      <alignment horizontal="center" vertical="center"/>
    </xf>
    <xf numFmtId="0" fontId="54" fillId="0" borderId="32" xfId="0" applyFont="1" applyBorder="1" applyAlignment="1">
      <alignment horizontal="center" vertical="center"/>
    </xf>
    <xf numFmtId="0" fontId="54" fillId="0" borderId="30" xfId="0" applyFont="1" applyBorder="1" applyAlignment="1">
      <alignment horizontal="center" vertical="center"/>
    </xf>
    <xf numFmtId="0" fontId="42" fillId="10" borderId="29" xfId="0" applyFont="1" applyFill="1" applyBorder="1" applyAlignment="1">
      <alignment horizontal="center" vertical="center"/>
    </xf>
    <xf numFmtId="0" fontId="42" fillId="10" borderId="33" xfId="0" applyFont="1" applyFill="1" applyBorder="1" applyAlignment="1">
      <alignment horizontal="center" vertical="center"/>
    </xf>
    <xf numFmtId="0" fontId="42" fillId="0" borderId="29" xfId="0" applyFont="1" applyBorder="1" applyAlignment="1">
      <alignment horizontal="center" vertical="center"/>
    </xf>
    <xf numFmtId="0" fontId="42" fillId="0" borderId="30" xfId="0" applyFont="1" applyBorder="1" applyAlignment="1">
      <alignment horizontal="center" vertical="center"/>
    </xf>
    <xf numFmtId="0" fontId="42" fillId="0" borderId="33" xfId="0" applyFont="1" applyBorder="1" applyAlignment="1">
      <alignment horizontal="center" vertical="center"/>
    </xf>
    <xf numFmtId="0" fontId="54" fillId="0" borderId="29" xfId="0" applyFont="1" applyBorder="1" applyAlignment="1">
      <alignment horizontal="center" vertical="center"/>
    </xf>
    <xf numFmtId="0" fontId="54" fillId="0" borderId="33" xfId="0" applyFont="1" applyBorder="1" applyAlignment="1">
      <alignment horizontal="center" vertical="center"/>
    </xf>
    <xf numFmtId="0" fontId="42" fillId="10" borderId="7" xfId="0" applyFont="1" applyFill="1" applyBorder="1" applyAlignment="1">
      <alignment horizontal="center" vertical="center"/>
    </xf>
    <xf numFmtId="0" fontId="42" fillId="10" borderId="11" xfId="0" applyFont="1" applyFill="1" applyBorder="1" applyAlignment="1">
      <alignment horizontal="center" vertical="center"/>
    </xf>
    <xf numFmtId="0" fontId="34" fillId="0" borderId="47" xfId="0" applyFont="1" applyBorder="1" applyAlignment="1">
      <alignment horizontal="center" vertical="center"/>
    </xf>
    <xf numFmtId="0" fontId="34" fillId="0" borderId="41" xfId="0" applyFont="1" applyBorder="1" applyAlignment="1">
      <alignment horizontal="center" vertical="center"/>
    </xf>
    <xf numFmtId="0" fontId="42" fillId="10" borderId="49" xfId="0" applyFont="1" applyFill="1" applyBorder="1" applyAlignment="1">
      <alignment horizontal="center" vertical="center"/>
    </xf>
    <xf numFmtId="0" fontId="44" fillId="8" borderId="30" xfId="0" applyFont="1" applyFill="1" applyBorder="1" applyAlignment="1">
      <alignment horizontal="center" vertical="center" wrapText="1"/>
    </xf>
    <xf numFmtId="0" fontId="45" fillId="8" borderId="30" xfId="0" applyFont="1" applyFill="1" applyBorder="1" applyAlignment="1">
      <alignment horizontal="center" vertical="center" wrapText="1"/>
    </xf>
    <xf numFmtId="0" fontId="45" fillId="8" borderId="33" xfId="0" applyFont="1" applyFill="1" applyBorder="1" applyAlignment="1">
      <alignment horizontal="center" vertical="center" wrapText="1"/>
    </xf>
    <xf numFmtId="0" fontId="46" fillId="4" borderId="0" xfId="0" applyFont="1" applyFill="1" applyAlignment="1">
      <alignment horizontal="left" vertical="center" wrapText="1"/>
    </xf>
    <xf numFmtId="0" fontId="42" fillId="10" borderId="42" xfId="0" applyFont="1" applyFill="1" applyBorder="1" applyAlignment="1">
      <alignment horizontal="center" vertical="center" wrapText="1"/>
    </xf>
    <xf numFmtId="0" fontId="48" fillId="10" borderId="43" xfId="0" applyFont="1" applyFill="1" applyBorder="1" applyAlignment="1">
      <alignment horizontal="center" vertical="center"/>
    </xf>
    <xf numFmtId="49" fontId="49" fillId="0" borderId="32" xfId="0" applyNumberFormat="1" applyFont="1" applyBorder="1" applyAlignment="1">
      <alignment horizontal="center" vertical="center"/>
    </xf>
    <xf numFmtId="49" fontId="49" fillId="0" borderId="33" xfId="0" applyNumberFormat="1" applyFont="1" applyBorder="1" applyAlignment="1">
      <alignment horizontal="center" vertical="center"/>
    </xf>
    <xf numFmtId="0" fontId="42" fillId="10" borderId="30" xfId="0" applyFont="1" applyFill="1" applyBorder="1" applyAlignment="1">
      <alignment horizontal="center" vertical="center" wrapText="1"/>
    </xf>
    <xf numFmtId="0" fontId="42" fillId="10" borderId="40" xfId="0" applyFont="1" applyFill="1" applyBorder="1" applyAlignment="1">
      <alignment horizontal="center" vertical="center" wrapText="1"/>
    </xf>
    <xf numFmtId="0" fontId="42" fillId="10" borderId="43" xfId="0" applyFont="1" applyFill="1" applyBorder="1" applyAlignment="1">
      <alignment horizontal="center" vertical="center" wrapText="1"/>
    </xf>
    <xf numFmtId="0" fontId="43" fillId="0" borderId="32" xfId="0" applyFont="1" applyBorder="1" applyAlignment="1">
      <alignment horizontal="center" vertical="center" wrapText="1"/>
    </xf>
    <xf numFmtId="0" fontId="43" fillId="0" borderId="30" xfId="0" applyFont="1" applyBorder="1" applyAlignment="1">
      <alignment horizontal="center" vertical="center" wrapText="1"/>
    </xf>
    <xf numFmtId="0" fontId="44" fillId="8" borderId="33" xfId="0" applyFont="1" applyFill="1" applyBorder="1" applyAlignment="1">
      <alignment horizontal="center" vertical="center" wrapText="1"/>
    </xf>
    <xf numFmtId="0" fontId="42" fillId="10" borderId="33" xfId="0" applyFont="1" applyFill="1" applyBorder="1" applyAlignment="1">
      <alignment horizontal="center" vertical="center" wrapText="1"/>
    </xf>
    <xf numFmtId="0" fontId="43" fillId="0" borderId="29" xfId="0" applyFont="1" applyBorder="1" applyAlignment="1">
      <alignment horizontal="center" vertical="center" wrapText="1"/>
    </xf>
    <xf numFmtId="0" fontId="33" fillId="10" borderId="29" xfId="0" applyFont="1" applyFill="1" applyBorder="1" applyAlignment="1">
      <alignment horizontal="center" vertical="center"/>
    </xf>
    <xf numFmtId="0" fontId="33" fillId="10" borderId="30" xfId="0" applyFont="1" applyFill="1" applyBorder="1" applyAlignment="1">
      <alignment horizontal="center" vertical="center"/>
    </xf>
    <xf numFmtId="0" fontId="33" fillId="10" borderId="33" xfId="0" applyFont="1" applyFill="1" applyBorder="1" applyAlignment="1">
      <alignment horizontal="center" vertical="center"/>
    </xf>
    <xf numFmtId="0" fontId="35" fillId="10" borderId="29"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39" fillId="0" borderId="32" xfId="0" applyFont="1" applyBorder="1" applyAlignment="1">
      <alignment horizontal="left" vertical="center" wrapText="1"/>
    </xf>
    <xf numFmtId="0" fontId="39" fillId="0" borderId="30" xfId="0" applyFont="1" applyBorder="1" applyAlignment="1">
      <alignment horizontal="left" vertical="center" wrapText="1"/>
    </xf>
    <xf numFmtId="0" fontId="39" fillId="0" borderId="33" xfId="0" applyFont="1" applyBorder="1" applyAlignment="1">
      <alignment horizontal="left" vertical="center" wrapText="1"/>
    </xf>
    <xf numFmtId="0" fontId="40" fillId="0" borderId="40" xfId="0" applyFont="1" applyBorder="1" applyAlignment="1">
      <alignment wrapText="1"/>
    </xf>
    <xf numFmtId="0" fontId="40" fillId="0" borderId="41" xfId="0" applyFont="1" applyBorder="1" applyAlignment="1">
      <alignment wrapText="1"/>
    </xf>
    <xf numFmtId="0" fontId="33" fillId="0" borderId="2" xfId="0" applyFont="1" applyBorder="1" applyAlignment="1">
      <alignment horizontal="left" vertical="center" wrapText="1"/>
    </xf>
    <xf numFmtId="0" fontId="33" fillId="0" borderId="2" xfId="0" applyFont="1" applyBorder="1" applyAlignment="1">
      <alignment horizontal="center" vertical="center"/>
    </xf>
    <xf numFmtId="0" fontId="31" fillId="0" borderId="0" xfId="0" applyFont="1" applyAlignment="1">
      <alignment horizontal="left" vertical="center"/>
    </xf>
    <xf numFmtId="0" fontId="33" fillId="0" borderId="3" xfId="0" applyFont="1" applyBorder="1" applyAlignment="1">
      <alignment horizontal="center" vertical="center"/>
    </xf>
    <xf numFmtId="0" fontId="33" fillId="0" borderId="7" xfId="0" applyFont="1" applyBorder="1">
      <alignment vertical="center"/>
    </xf>
    <xf numFmtId="0" fontId="0" fillId="0" borderId="7" xfId="0" applyBorder="1">
      <alignment vertical="center"/>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40</xdr:col>
      <xdr:colOff>91440</xdr:colOff>
      <xdr:row>13</xdr:row>
      <xdr:rowOff>655320</xdr:rowOff>
    </xdr:from>
    <xdr:to>
      <xdr:col>56</xdr:col>
      <xdr:colOff>144780</xdr:colOff>
      <xdr:row>16</xdr:row>
      <xdr:rowOff>53340</xdr:rowOff>
    </xdr:to>
    <xdr:sp macro="" textlink="">
      <xdr:nvSpPr>
        <xdr:cNvPr id="2" name="テキスト ボックス 1">
          <a:extLst>
            <a:ext uri="{FF2B5EF4-FFF2-40B4-BE49-F238E27FC236}">
              <a16:creationId xmlns:a16="http://schemas.microsoft.com/office/drawing/2014/main" id="{630DBD22-7D2E-DDB8-E805-057F7BF01E43}"/>
            </a:ext>
          </a:extLst>
        </xdr:cNvPr>
        <xdr:cNvSpPr txBox="1"/>
      </xdr:nvSpPr>
      <xdr:spPr>
        <a:xfrm>
          <a:off x="6240780" y="5135880"/>
          <a:ext cx="2491740" cy="4800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申請額、内訳は自動入力されますので入力しないでください。</a:t>
          </a:r>
        </a:p>
      </xdr:txBody>
    </xdr:sp>
    <xdr:clientData/>
  </xdr:twoCellAnchor>
  <xdr:twoCellAnchor>
    <xdr:from>
      <xdr:col>40</xdr:col>
      <xdr:colOff>91440</xdr:colOff>
      <xdr:row>3</xdr:row>
      <xdr:rowOff>403860</xdr:rowOff>
    </xdr:from>
    <xdr:to>
      <xdr:col>58</xdr:col>
      <xdr:colOff>114300</xdr:colOff>
      <xdr:row>5</xdr:row>
      <xdr:rowOff>274320</xdr:rowOff>
    </xdr:to>
    <xdr:sp macro="" textlink="">
      <xdr:nvSpPr>
        <xdr:cNvPr id="3" name="テキスト ボックス 2">
          <a:extLst>
            <a:ext uri="{FF2B5EF4-FFF2-40B4-BE49-F238E27FC236}">
              <a16:creationId xmlns:a16="http://schemas.microsoft.com/office/drawing/2014/main" id="{38720FCF-1CE8-2216-7B0E-76385379F763}"/>
            </a:ext>
          </a:extLst>
        </xdr:cNvPr>
        <xdr:cNvSpPr txBox="1"/>
      </xdr:nvSpPr>
      <xdr:spPr>
        <a:xfrm>
          <a:off x="6240780" y="1021080"/>
          <a:ext cx="2766060" cy="6705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申請日、法人名、役職・代表者名を入力し、</a:t>
          </a:r>
          <a:endParaRPr kumimoji="1" lang="en-US" altLang="ja-JP" sz="1100" b="1">
            <a:solidFill>
              <a:srgbClr val="FF0000"/>
            </a:solidFill>
          </a:endParaRPr>
        </a:p>
        <a:p>
          <a:r>
            <a:rPr kumimoji="1" lang="ja-JP" altLang="en-US" sz="1100" b="1">
              <a:solidFill>
                <a:srgbClr val="FF0000"/>
              </a:solidFill>
            </a:rPr>
            <a:t>本シート下部にある問い合わせ先を入力してください。</a:t>
          </a:r>
        </a:p>
      </xdr:txBody>
    </xdr:sp>
    <xdr:clientData/>
  </xdr:twoCellAnchor>
  <xdr:twoCellAnchor>
    <xdr:from>
      <xdr:col>40</xdr:col>
      <xdr:colOff>91440</xdr:colOff>
      <xdr:row>32</xdr:row>
      <xdr:rowOff>7620</xdr:rowOff>
    </xdr:from>
    <xdr:to>
      <xdr:col>58</xdr:col>
      <xdr:colOff>114300</xdr:colOff>
      <xdr:row>33</xdr:row>
      <xdr:rowOff>106680</xdr:rowOff>
    </xdr:to>
    <xdr:sp macro="" textlink="">
      <xdr:nvSpPr>
        <xdr:cNvPr id="4" name="テキスト ボックス 3">
          <a:extLst>
            <a:ext uri="{FF2B5EF4-FFF2-40B4-BE49-F238E27FC236}">
              <a16:creationId xmlns:a16="http://schemas.microsoft.com/office/drawing/2014/main" id="{260B80BB-96C1-1ADD-B861-D5B20DB31B38}"/>
            </a:ext>
          </a:extLst>
        </xdr:cNvPr>
        <xdr:cNvSpPr txBox="1"/>
      </xdr:nvSpPr>
      <xdr:spPr>
        <a:xfrm>
          <a:off x="6240780" y="8183880"/>
          <a:ext cx="2766060" cy="3276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問合せ先を入力してください。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38100</xdr:colOff>
      <xdr:row>7</xdr:row>
      <xdr:rowOff>243840</xdr:rowOff>
    </xdr:from>
    <xdr:to>
      <xdr:col>30</xdr:col>
      <xdr:colOff>68580</xdr:colOff>
      <xdr:row>11</xdr:row>
      <xdr:rowOff>0</xdr:rowOff>
    </xdr:to>
    <xdr:sp macro="" textlink="">
      <xdr:nvSpPr>
        <xdr:cNvPr id="2" name="テキスト ボックス 1">
          <a:extLst>
            <a:ext uri="{FF2B5EF4-FFF2-40B4-BE49-F238E27FC236}">
              <a16:creationId xmlns:a16="http://schemas.microsoft.com/office/drawing/2014/main" id="{A2E6E106-31AE-4583-B4A1-A4517BE04F12}"/>
            </a:ext>
          </a:extLst>
        </xdr:cNvPr>
        <xdr:cNvSpPr txBox="1"/>
      </xdr:nvSpPr>
      <xdr:spPr>
        <a:xfrm>
          <a:off x="10134600" y="2346960"/>
          <a:ext cx="2766060" cy="88392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このシートは個票と申請書のデータが自動入力されますので、入力不要です。</a:t>
          </a:r>
          <a:endParaRPr kumimoji="1" lang="en-US" altLang="ja-JP" sz="1100" b="1">
            <a:solidFill>
              <a:schemeClr val="tx1"/>
            </a:solidFill>
          </a:endParaRPr>
        </a:p>
        <a:p>
          <a:r>
            <a:rPr kumimoji="1" lang="ja-JP" altLang="en-US" sz="1100" b="1">
              <a:solidFill>
                <a:schemeClr val="tx1"/>
              </a:solidFill>
            </a:rPr>
            <a:t>データが正しく反映されているか確認してください。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175260</xdr:colOff>
          <xdr:row>10</xdr:row>
          <xdr:rowOff>0</xdr:rowOff>
        </xdr:from>
        <xdr:to>
          <xdr:col>9</xdr:col>
          <xdr:colOff>30480</xdr:colOff>
          <xdr:row>11</xdr:row>
          <xdr:rowOff>30480</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3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45720</xdr:colOff>
          <xdr:row>11</xdr:row>
          <xdr:rowOff>30480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3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76200</xdr:colOff>
      <xdr:row>0</xdr:row>
      <xdr:rowOff>76200</xdr:rowOff>
    </xdr:from>
    <xdr:to>
      <xdr:col>71</xdr:col>
      <xdr:colOff>106680</xdr:colOff>
      <xdr:row>4</xdr:row>
      <xdr:rowOff>60960</xdr:rowOff>
    </xdr:to>
    <xdr:sp macro="" textlink="">
      <xdr:nvSpPr>
        <xdr:cNvPr id="2" name="テキスト ボックス 1">
          <a:extLst>
            <a:ext uri="{FF2B5EF4-FFF2-40B4-BE49-F238E27FC236}">
              <a16:creationId xmlns:a16="http://schemas.microsoft.com/office/drawing/2014/main" id="{B46BA35D-ED79-497D-9961-586C08C71EF5}"/>
            </a:ext>
          </a:extLst>
        </xdr:cNvPr>
        <xdr:cNvSpPr txBox="1"/>
      </xdr:nvSpPr>
      <xdr:spPr>
        <a:xfrm>
          <a:off x="6431280" y="76200"/>
          <a:ext cx="3535680" cy="5257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水色、緑色のセルのみ入力してください。</a:t>
          </a:r>
          <a:endParaRPr kumimoji="1" lang="en-US" altLang="ja-JP" sz="1100" b="1">
            <a:solidFill>
              <a:srgbClr val="FF0000"/>
            </a:solidFill>
          </a:endParaRPr>
        </a:p>
        <a:p>
          <a:r>
            <a:rPr kumimoji="1" lang="ja-JP" altLang="en-US" sz="1100" b="1">
              <a:solidFill>
                <a:srgbClr val="FF0000"/>
              </a:solidFill>
            </a:rPr>
            <a:t>他のセルは自動入力されます。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25</xdr:col>
      <xdr:colOff>326572</xdr:colOff>
      <xdr:row>16</xdr:row>
      <xdr:rowOff>435429</xdr:rowOff>
    </xdr:from>
    <xdr:to>
      <xdr:col>26</xdr:col>
      <xdr:colOff>353786</xdr:colOff>
      <xdr:row>16</xdr:row>
      <xdr:rowOff>748393</xdr:rowOff>
    </xdr:to>
    <xdr:sp macro="" textlink="">
      <xdr:nvSpPr>
        <xdr:cNvPr id="2" name="左矢印 5">
          <a:extLst>
            <a:ext uri="{FF2B5EF4-FFF2-40B4-BE49-F238E27FC236}">
              <a16:creationId xmlns:a16="http://schemas.microsoft.com/office/drawing/2014/main" id="{D1DEAA94-6800-44F6-95D7-F09E0DE96BB0}"/>
            </a:ext>
          </a:extLst>
        </xdr:cNvPr>
        <xdr:cNvSpPr/>
      </xdr:nvSpPr>
      <xdr:spPr>
        <a:xfrm>
          <a:off x="14361227" y="10119756"/>
          <a:ext cx="650668" cy="3129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173181</xdr:colOff>
      <xdr:row>30</xdr:row>
      <xdr:rowOff>103910</xdr:rowOff>
    </xdr:from>
    <xdr:to>
      <xdr:col>24</xdr:col>
      <xdr:colOff>588817</xdr:colOff>
      <xdr:row>33</xdr:row>
      <xdr:rowOff>0</xdr:rowOff>
    </xdr:to>
    <xdr:sp macro="" textlink="">
      <xdr:nvSpPr>
        <xdr:cNvPr id="3" name="大かっこ 2">
          <a:extLst>
            <a:ext uri="{FF2B5EF4-FFF2-40B4-BE49-F238E27FC236}">
              <a16:creationId xmlns:a16="http://schemas.microsoft.com/office/drawing/2014/main" id="{C99030ED-D4E5-4D56-8F91-9605357D7E82}"/>
            </a:ext>
          </a:extLst>
        </xdr:cNvPr>
        <xdr:cNvSpPr/>
      </xdr:nvSpPr>
      <xdr:spPr>
        <a:xfrm>
          <a:off x="5840556" y="20220710"/>
          <a:ext cx="9569161" cy="2524990"/>
        </a:xfrm>
        <a:prstGeom prst="bracketPair">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17319</xdr:colOff>
      <xdr:row>2</xdr:row>
      <xdr:rowOff>103908</xdr:rowOff>
    </xdr:from>
    <xdr:to>
      <xdr:col>24</xdr:col>
      <xdr:colOff>640772</xdr:colOff>
      <xdr:row>7</xdr:row>
      <xdr:rowOff>34635</xdr:rowOff>
    </xdr:to>
    <xdr:sp macro="" textlink="">
      <xdr:nvSpPr>
        <xdr:cNvPr id="4" name="大かっこ 3">
          <a:extLst>
            <a:ext uri="{FF2B5EF4-FFF2-40B4-BE49-F238E27FC236}">
              <a16:creationId xmlns:a16="http://schemas.microsoft.com/office/drawing/2014/main" id="{D5C38B44-EB87-43BC-9AA2-036337DAADC9}"/>
            </a:ext>
          </a:extLst>
        </xdr:cNvPr>
        <xdr:cNvSpPr/>
      </xdr:nvSpPr>
      <xdr:spPr>
        <a:xfrm>
          <a:off x="5684694" y="1561233"/>
          <a:ext cx="9776978" cy="3474027"/>
        </a:xfrm>
        <a:prstGeom prst="bracketPair">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D14"/>
  <sheetViews>
    <sheetView showGridLines="0" tabSelected="1" view="pageBreakPreview" zoomScaleNormal="100" zoomScaleSheetLayoutView="100" workbookViewId="0">
      <selection activeCell="K9" sqref="K9"/>
    </sheetView>
  </sheetViews>
  <sheetFormatPr defaultColWidth="9" defaultRowHeight="13.2"/>
  <cols>
    <col min="1" max="1" width="5.33203125" style="89" bestFit="1" customWidth="1"/>
    <col min="2" max="4" width="32.88671875" style="87" customWidth="1"/>
    <col min="5" max="5" width="4.21875" style="89" customWidth="1"/>
    <col min="6" max="16384" width="9" style="89"/>
  </cols>
  <sheetData>
    <row r="2" spans="1:4" ht="16.2">
      <c r="A2" s="182" t="s">
        <v>0</v>
      </c>
      <c r="B2" s="182"/>
      <c r="C2" s="182"/>
      <c r="D2" s="182"/>
    </row>
    <row r="3" spans="1:4" ht="14.4">
      <c r="B3" s="88"/>
      <c r="C3" s="88"/>
    </row>
    <row r="4" spans="1:4" ht="14.4">
      <c r="A4" s="100" t="s">
        <v>1</v>
      </c>
      <c r="B4" s="101" t="s">
        <v>289</v>
      </c>
      <c r="C4" s="102" t="s">
        <v>2</v>
      </c>
      <c r="D4" s="102" t="s">
        <v>3</v>
      </c>
    </row>
    <row r="5" spans="1:4" ht="63.75" customHeight="1">
      <c r="A5" s="90">
        <v>1</v>
      </c>
      <c r="B5" s="91" t="s">
        <v>4</v>
      </c>
      <c r="C5" s="92"/>
      <c r="D5" s="92"/>
    </row>
    <row r="6" spans="1:4" ht="125.4" customHeight="1">
      <c r="A6" s="90">
        <f>A5+1</f>
        <v>2</v>
      </c>
      <c r="B6" s="91"/>
      <c r="C6" s="92" t="s">
        <v>298</v>
      </c>
      <c r="D6" s="92"/>
    </row>
    <row r="7" spans="1:4" ht="90" customHeight="1">
      <c r="A7" s="90">
        <f t="shared" ref="A7:A13" si="0">A6+1</f>
        <v>3</v>
      </c>
      <c r="B7" s="91"/>
      <c r="C7" s="92"/>
      <c r="D7" s="92" t="s">
        <v>281</v>
      </c>
    </row>
    <row r="8" spans="1:4" ht="111" customHeight="1">
      <c r="A8" s="177">
        <f t="shared" si="0"/>
        <v>4</v>
      </c>
      <c r="B8" s="178"/>
      <c r="C8" s="179" t="s">
        <v>299</v>
      </c>
      <c r="D8" s="179"/>
    </row>
    <row r="9" spans="1:4" ht="120" customHeight="1">
      <c r="A9" s="90">
        <f t="shared" si="0"/>
        <v>5</v>
      </c>
      <c r="B9" s="91"/>
      <c r="C9" s="180" t="s">
        <v>297</v>
      </c>
      <c r="D9" s="103"/>
    </row>
    <row r="10" spans="1:4" ht="63.75" customHeight="1">
      <c r="A10" s="90">
        <f t="shared" si="0"/>
        <v>6</v>
      </c>
      <c r="B10" s="93"/>
      <c r="C10" s="179" t="s">
        <v>282</v>
      </c>
      <c r="D10" s="94"/>
    </row>
    <row r="11" spans="1:4" ht="75" customHeight="1">
      <c r="A11" s="90">
        <f t="shared" si="0"/>
        <v>7</v>
      </c>
      <c r="B11" s="91"/>
      <c r="C11" s="92" t="s">
        <v>290</v>
      </c>
      <c r="D11" s="92"/>
    </row>
    <row r="12" spans="1:4" ht="75" customHeight="1">
      <c r="A12" s="90">
        <f t="shared" si="0"/>
        <v>8</v>
      </c>
      <c r="B12" s="91" t="s">
        <v>291</v>
      </c>
      <c r="C12" s="92"/>
      <c r="D12" s="92"/>
    </row>
    <row r="13" spans="1:4" ht="63.75" customHeight="1">
      <c r="A13" s="90">
        <f t="shared" si="0"/>
        <v>9</v>
      </c>
      <c r="B13" s="91" t="s">
        <v>292</v>
      </c>
      <c r="C13" s="92"/>
      <c r="D13" s="92"/>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4"/>
  <sheetViews>
    <sheetView showGridLines="0" showZeros="0" view="pageBreakPreview" topLeftCell="A10" zoomScaleNormal="100" zoomScaleSheetLayoutView="100" workbookViewId="0">
      <selection activeCell="CC9" sqref="CB9:CC9"/>
    </sheetView>
  </sheetViews>
  <sheetFormatPr defaultColWidth="2.21875" defaultRowHeight="12"/>
  <cols>
    <col min="1" max="1" width="2.6640625" style="1" customWidth="1"/>
    <col min="2" max="2" width="2.5546875" style="1" bestFit="1" customWidth="1"/>
    <col min="3" max="16384" width="2.21875" style="1"/>
  </cols>
  <sheetData>
    <row r="1" spans="1:39" ht="13.2">
      <c r="A1" s="1" t="s">
        <v>280</v>
      </c>
      <c r="AM1" s="173"/>
    </row>
    <row r="2" spans="1:39" ht="22.5" customHeight="1">
      <c r="A2" s="174"/>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1:39" ht="13.2">
      <c r="A3" s="89"/>
      <c r="B3" s="89"/>
      <c r="C3" s="174"/>
      <c r="D3" s="174"/>
      <c r="E3" s="89"/>
      <c r="F3" s="89"/>
      <c r="G3" s="89"/>
      <c r="H3" s="89"/>
      <c r="I3" s="89"/>
      <c r="J3" s="89"/>
      <c r="K3" s="89"/>
      <c r="L3" s="89"/>
      <c r="M3" s="89"/>
      <c r="N3" s="89"/>
      <c r="O3" s="89"/>
      <c r="P3" s="89"/>
      <c r="Q3" s="89"/>
      <c r="R3" s="89"/>
      <c r="S3" s="89"/>
      <c r="T3" s="89"/>
      <c r="U3" s="89"/>
      <c r="V3" s="89"/>
      <c r="W3" s="89"/>
      <c r="X3" s="89"/>
      <c r="Y3" s="89"/>
      <c r="Z3" s="89"/>
      <c r="AA3" s="89"/>
      <c r="AB3" s="110"/>
      <c r="AC3" s="109" t="s">
        <v>5</v>
      </c>
      <c r="AD3" s="183">
        <v>8</v>
      </c>
      <c r="AE3" s="183"/>
      <c r="AF3" s="111" t="s">
        <v>6</v>
      </c>
      <c r="AG3" s="183">
        <v>3</v>
      </c>
      <c r="AH3" s="183"/>
      <c r="AI3" s="111" t="s">
        <v>7</v>
      </c>
      <c r="AJ3" s="183"/>
      <c r="AK3" s="183"/>
      <c r="AL3" s="174" t="s">
        <v>8</v>
      </c>
      <c r="AM3" s="174"/>
    </row>
    <row r="4" spans="1:39" ht="45" customHeight="1">
      <c r="A4" s="89"/>
      <c r="B4" s="89"/>
      <c r="C4" s="174"/>
      <c r="D4" s="174"/>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39" ht="18" customHeight="1">
      <c r="A5" s="183" t="s">
        <v>279</v>
      </c>
      <c r="B5" s="183"/>
      <c r="C5" s="183"/>
      <c r="D5" s="183"/>
      <c r="E5" s="183"/>
      <c r="F5" s="183"/>
      <c r="G5" s="183"/>
      <c r="H5" s="183"/>
      <c r="I5" s="183"/>
      <c r="J5" s="183"/>
      <c r="K5" s="183"/>
      <c r="L5" s="89"/>
      <c r="M5" s="89" t="s">
        <v>9</v>
      </c>
      <c r="N5" s="89"/>
      <c r="O5" s="89"/>
      <c r="P5" s="89"/>
      <c r="Q5" s="89"/>
      <c r="R5" s="89"/>
      <c r="S5" s="89"/>
      <c r="T5" s="89"/>
      <c r="U5" s="89"/>
      <c r="V5" s="89"/>
      <c r="W5" s="89"/>
      <c r="X5" s="89"/>
      <c r="Y5" s="89"/>
      <c r="Z5" s="89"/>
      <c r="AA5" s="89"/>
      <c r="AB5" s="89"/>
      <c r="AC5" s="89"/>
      <c r="AD5" s="89"/>
      <c r="AE5" s="89"/>
      <c r="AF5" s="89"/>
      <c r="AG5" s="89"/>
      <c r="AH5" s="89"/>
      <c r="AI5" s="89"/>
      <c r="AJ5" s="89"/>
      <c r="AK5" s="89"/>
      <c r="AL5" s="89"/>
      <c r="AM5" s="89"/>
    </row>
    <row r="6" spans="1:39" ht="45" customHeight="1">
      <c r="A6" s="173"/>
      <c r="B6" s="173"/>
      <c r="C6" s="173"/>
      <c r="D6" s="173"/>
      <c r="E6" s="173"/>
      <c r="F6" s="173"/>
      <c r="G6" s="173"/>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row>
    <row r="7" spans="1:39" ht="15.75" customHeight="1">
      <c r="A7" s="173"/>
      <c r="B7" s="173"/>
      <c r="C7" s="173"/>
      <c r="D7" s="173"/>
      <c r="E7" s="173"/>
      <c r="F7" s="173"/>
      <c r="G7" s="173"/>
      <c r="H7" s="89"/>
      <c r="I7" s="89"/>
      <c r="J7" s="89"/>
      <c r="K7" s="89"/>
      <c r="L7" s="89"/>
      <c r="M7" s="89"/>
      <c r="N7" s="89"/>
      <c r="O7" s="89"/>
      <c r="P7" s="89"/>
      <c r="Q7" s="89"/>
      <c r="R7" s="89"/>
      <c r="S7" s="89"/>
      <c r="T7" s="89"/>
      <c r="U7" s="89"/>
      <c r="V7" s="89"/>
      <c r="W7" s="191" t="s">
        <v>10</v>
      </c>
      <c r="X7" s="191"/>
      <c r="Y7" s="191"/>
      <c r="Z7" s="191"/>
      <c r="AA7" s="191"/>
      <c r="AB7" s="191"/>
      <c r="AC7" s="191"/>
      <c r="AD7" s="191"/>
      <c r="AE7" s="191"/>
      <c r="AF7" s="191"/>
      <c r="AG7" s="191"/>
      <c r="AH7" s="191"/>
      <c r="AI7" s="191"/>
      <c r="AJ7" s="191"/>
      <c r="AK7" s="191"/>
      <c r="AL7" s="173"/>
      <c r="AM7" s="89"/>
    </row>
    <row r="8" spans="1:39" ht="15.75" customHeight="1">
      <c r="A8" s="173"/>
      <c r="B8" s="173"/>
      <c r="C8" s="173"/>
      <c r="D8" s="173"/>
      <c r="E8" s="173"/>
      <c r="F8" s="173"/>
      <c r="G8" s="173"/>
      <c r="H8" s="89"/>
      <c r="I8" s="89"/>
      <c r="J8" s="89"/>
      <c r="K8" s="89"/>
      <c r="L8" s="89"/>
      <c r="M8" s="89"/>
      <c r="N8" s="89"/>
      <c r="O8" s="89"/>
      <c r="P8" s="89"/>
      <c r="Q8" s="89"/>
      <c r="R8" s="89"/>
      <c r="S8" s="89"/>
      <c r="T8" s="89"/>
      <c r="U8" s="89"/>
      <c r="V8" s="89"/>
      <c r="W8" s="191" t="s">
        <v>11</v>
      </c>
      <c r="X8" s="191"/>
      <c r="Y8" s="191"/>
      <c r="Z8" s="191"/>
      <c r="AA8" s="191"/>
      <c r="AB8" s="191"/>
      <c r="AC8" s="191"/>
      <c r="AD8" s="191"/>
      <c r="AE8" s="191"/>
      <c r="AF8" s="191"/>
      <c r="AG8" s="191"/>
      <c r="AH8" s="191"/>
      <c r="AI8" s="191"/>
      <c r="AJ8" s="191"/>
      <c r="AK8" s="191"/>
      <c r="AL8" s="176"/>
      <c r="AM8" s="89"/>
    </row>
    <row r="9" spans="1:39" ht="60" customHeight="1">
      <c r="A9" s="173"/>
      <c r="B9" s="173"/>
      <c r="C9" s="173"/>
      <c r="D9" s="173"/>
      <c r="E9" s="173"/>
      <c r="F9" s="173"/>
      <c r="G9" s="173"/>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row>
    <row r="10" spans="1:39" ht="18" customHeight="1">
      <c r="A10" s="188" t="s">
        <v>288</v>
      </c>
      <c r="B10" s="188"/>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row>
    <row r="11" spans="1:39" ht="18" customHeight="1">
      <c r="A11" s="89"/>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row>
    <row r="12" spans="1:39" ht="56.25" customHeight="1">
      <c r="A12" s="89"/>
      <c r="B12" s="89"/>
      <c r="C12" s="174"/>
      <c r="D12" s="174"/>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row>
    <row r="13" spans="1:39" ht="13.2">
      <c r="A13" s="89" t="s">
        <v>238</v>
      </c>
      <c r="B13" s="89"/>
      <c r="C13" s="174"/>
      <c r="D13" s="174"/>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row>
    <row r="14" spans="1:39" ht="57.75" customHeight="1">
      <c r="A14" s="89"/>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row>
    <row r="15" spans="1:39" ht="14.25" customHeight="1">
      <c r="A15" s="89"/>
      <c r="B15" s="192" t="s">
        <v>12</v>
      </c>
      <c r="C15" s="192"/>
      <c r="D15" s="192"/>
      <c r="E15" s="192"/>
      <c r="F15" s="192"/>
      <c r="G15" s="192"/>
      <c r="H15" s="192"/>
      <c r="I15" s="192"/>
      <c r="J15" s="192"/>
      <c r="K15" s="193">
        <f ca="1">SUM(X18:AB19)</f>
        <v>0</v>
      </c>
      <c r="L15" s="192"/>
      <c r="M15" s="192"/>
      <c r="N15" s="192"/>
      <c r="O15" s="192"/>
      <c r="P15" s="192"/>
      <c r="Q15" s="192"/>
      <c r="R15" s="192"/>
      <c r="S15" s="89" t="s">
        <v>13</v>
      </c>
      <c r="T15" s="89"/>
      <c r="U15" s="89"/>
      <c r="V15" s="89"/>
      <c r="W15" s="89"/>
      <c r="X15" s="89"/>
      <c r="Y15" s="89"/>
      <c r="Z15" s="89"/>
      <c r="AA15" s="89"/>
      <c r="AB15" s="89"/>
      <c r="AC15" s="89"/>
      <c r="AD15" s="89"/>
      <c r="AE15" s="89"/>
      <c r="AF15" s="89"/>
      <c r="AG15" s="89"/>
      <c r="AH15" s="89"/>
      <c r="AI15" s="89"/>
      <c r="AJ15" s="89"/>
      <c r="AK15" s="89"/>
      <c r="AL15" s="89"/>
      <c r="AM15" s="89"/>
    </row>
    <row r="16" spans="1:39" ht="14.25" customHeight="1">
      <c r="A16" s="89"/>
      <c r="B16" s="89"/>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row>
    <row r="17" spans="1:39" ht="14.25" customHeight="1">
      <c r="A17" s="89"/>
      <c r="B17" s="89" t="s">
        <v>14</v>
      </c>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row>
    <row r="18" spans="1:39" ht="14.25" customHeight="1">
      <c r="A18" s="89"/>
      <c r="B18" s="89"/>
      <c r="C18" s="192" t="s">
        <v>236</v>
      </c>
      <c r="D18" s="192"/>
      <c r="E18" s="192"/>
      <c r="F18" s="192"/>
      <c r="G18" s="192"/>
      <c r="H18" s="192"/>
      <c r="I18" s="192"/>
      <c r="J18" s="192"/>
      <c r="K18" s="192"/>
      <c r="L18" s="192"/>
      <c r="M18" s="192"/>
      <c r="N18" s="192"/>
      <c r="O18" s="192"/>
      <c r="P18" s="192"/>
      <c r="Q18" s="192"/>
      <c r="R18" s="192"/>
      <c r="S18" s="192"/>
      <c r="T18" s="192"/>
      <c r="U18" s="192"/>
      <c r="V18" s="192"/>
      <c r="W18" s="192"/>
      <c r="X18" s="193">
        <f ca="1">SUM(申請額一覧!H5:H19)</f>
        <v>0</v>
      </c>
      <c r="Y18" s="193"/>
      <c r="Z18" s="193"/>
      <c r="AA18" s="193"/>
      <c r="AB18" s="193"/>
      <c r="AC18" s="89" t="s">
        <v>13</v>
      </c>
      <c r="AD18" s="89"/>
      <c r="AE18" s="89"/>
      <c r="AF18" s="89"/>
      <c r="AG18" s="89"/>
      <c r="AH18" s="89"/>
      <c r="AI18" s="89"/>
      <c r="AJ18" s="89"/>
      <c r="AK18" s="89"/>
      <c r="AL18" s="89"/>
      <c r="AM18" s="89"/>
    </row>
    <row r="19" spans="1:39" ht="14.25" customHeight="1">
      <c r="A19" s="89"/>
      <c r="B19" s="89"/>
      <c r="C19" s="192" t="s">
        <v>237</v>
      </c>
      <c r="D19" s="192"/>
      <c r="E19" s="192"/>
      <c r="F19" s="192"/>
      <c r="G19" s="192"/>
      <c r="H19" s="192"/>
      <c r="I19" s="192"/>
      <c r="J19" s="192"/>
      <c r="K19" s="192"/>
      <c r="L19" s="192"/>
      <c r="M19" s="192"/>
      <c r="N19" s="192"/>
      <c r="O19" s="192"/>
      <c r="P19" s="192"/>
      <c r="Q19" s="192"/>
      <c r="R19" s="192"/>
      <c r="S19" s="192"/>
      <c r="T19" s="192"/>
      <c r="U19" s="192"/>
      <c r="V19" s="192"/>
      <c r="W19" s="192"/>
      <c r="X19" s="193">
        <f ca="1">SUM(申請額一覧!I5:I19)</f>
        <v>0</v>
      </c>
      <c r="Y19" s="193"/>
      <c r="Z19" s="193"/>
      <c r="AA19" s="193"/>
      <c r="AB19" s="193"/>
      <c r="AC19" s="89" t="s">
        <v>13</v>
      </c>
      <c r="AD19" s="89"/>
      <c r="AE19" s="89"/>
      <c r="AF19" s="89"/>
      <c r="AG19" s="89"/>
      <c r="AH19" s="89"/>
      <c r="AI19" s="89"/>
      <c r="AJ19" s="89"/>
      <c r="AK19" s="89"/>
      <c r="AL19" s="89"/>
      <c r="AM19" s="89"/>
    </row>
    <row r="20" spans="1:39" ht="14.25" customHeight="1">
      <c r="A20" s="89"/>
      <c r="B20" s="89"/>
      <c r="C20" s="89"/>
      <c r="D20" s="89"/>
      <c r="E20" s="89"/>
      <c r="F20" s="89"/>
      <c r="G20" s="89"/>
      <c r="H20" s="89"/>
      <c r="I20" s="89"/>
      <c r="J20" s="89"/>
      <c r="K20" s="89"/>
      <c r="L20" s="89"/>
      <c r="M20" s="89"/>
      <c r="N20" s="89"/>
      <c r="O20" s="89"/>
      <c r="P20" s="89"/>
      <c r="Q20" s="89"/>
      <c r="R20" s="89"/>
      <c r="S20" s="89"/>
      <c r="T20" s="89"/>
      <c r="U20" s="89"/>
      <c r="V20" s="89"/>
      <c r="W20" s="89"/>
      <c r="X20" s="175"/>
      <c r="Y20" s="175"/>
      <c r="Z20" s="175"/>
      <c r="AA20" s="175"/>
      <c r="AB20" s="175"/>
      <c r="AC20" s="89"/>
      <c r="AD20" s="89"/>
      <c r="AE20" s="89"/>
      <c r="AF20" s="89"/>
      <c r="AG20" s="89"/>
      <c r="AH20" s="89"/>
      <c r="AI20" s="89"/>
      <c r="AJ20" s="89"/>
      <c r="AK20" s="89"/>
      <c r="AL20" s="89"/>
      <c r="AM20" s="89"/>
    </row>
    <row r="21" spans="1:39" ht="14.25" customHeight="1">
      <c r="A21" s="89"/>
      <c r="B21" s="89"/>
      <c r="C21" s="89"/>
      <c r="D21" s="89"/>
      <c r="E21" s="89"/>
      <c r="F21" s="89"/>
      <c r="G21" s="89"/>
      <c r="H21" s="89"/>
      <c r="I21" s="89"/>
      <c r="J21" s="89"/>
      <c r="K21" s="89"/>
      <c r="L21" s="89"/>
      <c r="M21" s="89"/>
      <c r="N21" s="89"/>
      <c r="O21" s="89"/>
      <c r="P21" s="89"/>
      <c r="Q21" s="89"/>
      <c r="R21" s="89"/>
      <c r="S21" s="89"/>
      <c r="T21" s="89"/>
      <c r="U21" s="89"/>
      <c r="V21" s="89"/>
      <c r="W21" s="89"/>
      <c r="X21" s="175"/>
      <c r="Y21" s="175"/>
      <c r="Z21" s="175"/>
      <c r="AA21" s="175"/>
      <c r="AB21" s="175"/>
      <c r="AC21" s="89"/>
      <c r="AD21" s="89"/>
      <c r="AE21" s="89"/>
      <c r="AF21" s="89"/>
      <c r="AG21" s="89"/>
      <c r="AH21" s="89"/>
      <c r="AI21" s="89"/>
      <c r="AJ21" s="89"/>
      <c r="AK21" s="89"/>
      <c r="AL21" s="89"/>
      <c r="AM21" s="89"/>
    </row>
    <row r="22" spans="1:39" ht="14.25" customHeight="1">
      <c r="B22" s="89"/>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row>
    <row r="23" spans="1:39" ht="14.25" customHeight="1">
      <c r="B23" s="89" t="s">
        <v>15</v>
      </c>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row>
    <row r="24" spans="1:39" ht="14.25" customHeight="1">
      <c r="B24" s="89" t="s">
        <v>284</v>
      </c>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row>
    <row r="25" spans="1:39" ht="14.25" customHeight="1">
      <c r="B25" s="89" t="s">
        <v>275</v>
      </c>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row>
    <row r="26" spans="1:39" ht="14.25" customHeight="1">
      <c r="B26" s="89"/>
      <c r="C26" s="89"/>
      <c r="D26" s="89" t="s">
        <v>285</v>
      </c>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row>
    <row r="27" spans="1:39" ht="14.25" customHeight="1">
      <c r="B27" s="89" t="s">
        <v>287</v>
      </c>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row>
    <row r="31" spans="1:39">
      <c r="T31" s="1" t="s">
        <v>16</v>
      </c>
    </row>
    <row r="32" spans="1:39" ht="6" customHeight="1"/>
    <row r="33" spans="1:37" ht="18" customHeight="1">
      <c r="U33" s="194" t="s">
        <v>293</v>
      </c>
      <c r="V33" s="195"/>
      <c r="W33" s="195"/>
      <c r="X33" s="195"/>
      <c r="Y33" s="195"/>
      <c r="Z33" s="195"/>
      <c r="AA33" s="195"/>
      <c r="AB33" s="196"/>
      <c r="AC33" s="184"/>
      <c r="AD33" s="184"/>
      <c r="AE33" s="184"/>
      <c r="AF33" s="184"/>
      <c r="AG33" s="184"/>
      <c r="AH33" s="184"/>
      <c r="AI33" s="184"/>
      <c r="AJ33" s="184"/>
      <c r="AK33" s="184"/>
    </row>
    <row r="34" spans="1:37" ht="18" customHeight="1">
      <c r="U34" s="194" t="s">
        <v>294</v>
      </c>
      <c r="V34" s="195"/>
      <c r="W34" s="195"/>
      <c r="X34" s="195"/>
      <c r="Y34" s="195"/>
      <c r="Z34" s="195"/>
      <c r="AA34" s="195"/>
      <c r="AB34" s="196"/>
      <c r="AC34" s="203"/>
      <c r="AD34" s="204"/>
      <c r="AE34" s="204"/>
      <c r="AF34" s="204"/>
      <c r="AG34" s="204"/>
      <c r="AH34" s="204"/>
      <c r="AI34" s="204"/>
      <c r="AJ34" s="204"/>
      <c r="AK34" s="205"/>
    </row>
    <row r="35" spans="1:37" ht="18.75" customHeight="1">
      <c r="U35" s="189" t="s">
        <v>17</v>
      </c>
      <c r="V35" s="190"/>
      <c r="W35" s="190"/>
      <c r="X35" s="190"/>
      <c r="Y35" s="190"/>
      <c r="Z35" s="190"/>
      <c r="AA35" s="190"/>
      <c r="AB35" s="181"/>
      <c r="AC35" s="184"/>
      <c r="AD35" s="184"/>
      <c r="AE35" s="184"/>
      <c r="AF35" s="184"/>
      <c r="AG35" s="184"/>
      <c r="AH35" s="184"/>
      <c r="AI35" s="184"/>
      <c r="AJ35" s="184"/>
      <c r="AK35" s="184"/>
    </row>
    <row r="36" spans="1:37" ht="18.75" customHeight="1">
      <c r="U36" s="189" t="s">
        <v>18</v>
      </c>
      <c r="V36" s="190"/>
      <c r="W36" s="190"/>
      <c r="X36" s="190"/>
      <c r="Y36" s="190"/>
      <c r="Z36" s="190"/>
      <c r="AA36" s="190"/>
      <c r="AB36" s="181"/>
      <c r="AC36" s="184"/>
      <c r="AD36" s="184"/>
      <c r="AE36" s="184"/>
      <c r="AF36" s="184"/>
      <c r="AG36" s="184"/>
      <c r="AH36" s="184"/>
      <c r="AI36" s="184"/>
      <c r="AJ36" s="184"/>
      <c r="AK36" s="184"/>
    </row>
    <row r="37" spans="1:37" ht="18.75" customHeight="1">
      <c r="U37" s="197" t="s">
        <v>19</v>
      </c>
      <c r="V37" s="198"/>
      <c r="W37" s="198"/>
      <c r="X37" s="199"/>
      <c r="Y37" s="185" t="s">
        <v>20</v>
      </c>
      <c r="Z37" s="186"/>
      <c r="AA37" s="186"/>
      <c r="AB37" s="187"/>
      <c r="AC37" s="184"/>
      <c r="AD37" s="184"/>
      <c r="AE37" s="184"/>
      <c r="AF37" s="184"/>
      <c r="AG37" s="184"/>
      <c r="AH37" s="184"/>
      <c r="AI37" s="184"/>
      <c r="AJ37" s="184"/>
      <c r="AK37" s="184"/>
    </row>
    <row r="38" spans="1:37" ht="18.75" customHeight="1">
      <c r="U38" s="200"/>
      <c r="V38" s="201"/>
      <c r="W38" s="201"/>
      <c r="X38" s="202"/>
      <c r="Y38" s="185" t="s">
        <v>21</v>
      </c>
      <c r="Z38" s="186"/>
      <c r="AA38" s="186"/>
      <c r="AB38" s="187"/>
      <c r="AC38" s="184"/>
      <c r="AD38" s="184"/>
      <c r="AE38" s="184"/>
      <c r="AF38" s="184"/>
      <c r="AG38" s="184"/>
      <c r="AH38" s="184"/>
      <c r="AI38" s="184"/>
      <c r="AJ38" s="184"/>
      <c r="AK38" s="184"/>
    </row>
    <row r="39" spans="1:37" ht="18.75" customHeight="1">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row>
    <row r="40" spans="1:37">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row>
    <row r="41" spans="1:37">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row>
    <row r="42" spans="1:37">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row>
    <row r="43" spans="1:37">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row>
    <row r="44" spans="1:37">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sheetData>
  <mergeCells count="26">
    <mergeCell ref="U37:X38"/>
    <mergeCell ref="AC34:AK34"/>
    <mergeCell ref="AC33:AK33"/>
    <mergeCell ref="X18:AB18"/>
    <mergeCell ref="X19:AB19"/>
    <mergeCell ref="K15:R15"/>
    <mergeCell ref="C19:W19"/>
    <mergeCell ref="C18:W18"/>
    <mergeCell ref="U33:AB33"/>
    <mergeCell ref="U34:AB34"/>
    <mergeCell ref="A5:K5"/>
    <mergeCell ref="AJ3:AK3"/>
    <mergeCell ref="AG3:AH3"/>
    <mergeCell ref="AD3:AE3"/>
    <mergeCell ref="AC38:AK38"/>
    <mergeCell ref="Y37:AB37"/>
    <mergeCell ref="Y38:AB38"/>
    <mergeCell ref="A10:AM10"/>
    <mergeCell ref="U35:AA35"/>
    <mergeCell ref="U36:AA36"/>
    <mergeCell ref="AC35:AK35"/>
    <mergeCell ref="AC36:AK36"/>
    <mergeCell ref="AC37:AK37"/>
    <mergeCell ref="W7:AK7"/>
    <mergeCell ref="W8:AK8"/>
    <mergeCell ref="B15:J15"/>
  </mergeCells>
  <phoneticPr fontId="4"/>
  <printOptions horizontalCentered="1"/>
  <pageMargins left="0.70866141732283472" right="0.70866141732283472" top="0.9448818897637796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6"/>
  <sheetViews>
    <sheetView showGridLines="0" showZeros="0" zoomScaleNormal="100" zoomScaleSheetLayoutView="100" workbookViewId="0">
      <selection activeCell="F26" sqref="F26"/>
    </sheetView>
  </sheetViews>
  <sheetFormatPr defaultColWidth="2.21875" defaultRowHeight="13.2"/>
  <cols>
    <col min="1" max="1" width="3.109375" style="2" customWidth="1"/>
    <col min="2" max="2" width="30.21875" style="2" customWidth="1"/>
    <col min="3" max="3" width="12.88671875" style="2" customWidth="1"/>
    <col min="4" max="4" width="20.88671875" style="2" customWidth="1"/>
    <col min="5" max="5" width="13.88671875" style="2" bestFit="1" customWidth="1"/>
    <col min="6" max="6" width="20.88671875" style="2" customWidth="1"/>
    <col min="7" max="7" width="13.88671875" style="2" customWidth="1"/>
    <col min="8" max="8" width="7.6640625" style="2" customWidth="1"/>
    <col min="9" max="9" width="7.33203125" style="2" bestFit="1" customWidth="1"/>
    <col min="10" max="10" width="7.6640625" style="2" customWidth="1"/>
    <col min="11" max="11" width="4.33203125" style="2" bestFit="1" customWidth="1"/>
    <col min="12" max="13" width="2.21875" style="2"/>
    <col min="14" max="14" width="4.33203125" style="2" bestFit="1" customWidth="1"/>
    <col min="15" max="16384" width="2.21875" style="2"/>
  </cols>
  <sheetData>
    <row r="1" spans="1:33">
      <c r="A1" s="2" t="s">
        <v>286</v>
      </c>
    </row>
    <row r="2" spans="1:33">
      <c r="A2" s="82"/>
    </row>
    <row r="3" spans="1:33" ht="18" customHeight="1">
      <c r="A3" s="211" t="s">
        <v>22</v>
      </c>
      <c r="B3" s="208" t="s">
        <v>23</v>
      </c>
      <c r="C3" s="212" t="s">
        <v>24</v>
      </c>
      <c r="D3" s="208" t="s">
        <v>25</v>
      </c>
      <c r="E3" s="208" t="s">
        <v>20</v>
      </c>
      <c r="F3" s="215" t="s">
        <v>26</v>
      </c>
      <c r="G3" s="213" t="s">
        <v>27</v>
      </c>
      <c r="H3" s="209" t="s">
        <v>28</v>
      </c>
      <c r="I3" s="209"/>
      <c r="J3" s="210"/>
      <c r="K3" s="206" t="s">
        <v>29</v>
      </c>
    </row>
    <row r="4" spans="1:33" ht="54.6" thickBot="1">
      <c r="A4" s="211"/>
      <c r="B4" s="208"/>
      <c r="C4" s="212"/>
      <c r="D4" s="208"/>
      <c r="E4" s="208"/>
      <c r="F4" s="216"/>
      <c r="G4" s="214"/>
      <c r="H4" s="81" t="s">
        <v>273</v>
      </c>
      <c r="I4" s="81" t="s">
        <v>274</v>
      </c>
      <c r="J4" s="99" t="s">
        <v>30</v>
      </c>
      <c r="K4" s="207"/>
    </row>
    <row r="5" spans="1:33" ht="22.5" customHeight="1" thickBot="1">
      <c r="A5" s="83">
        <f>ROW()-4</f>
        <v>1</v>
      </c>
      <c r="B5" s="112">
        <f ca="1">IFERROR(INDIRECT("個票"&amp;$A5&amp;"！$t$7"),"")</f>
        <v>0</v>
      </c>
      <c r="C5" s="112">
        <f ca="1">IFERROR(INDIRECT("個票"&amp;$A5&amp;"！$h$7"),"")</f>
        <v>0</v>
      </c>
      <c r="D5" s="112">
        <f ca="1">IFERROR(INDIRECT("個票"&amp;$A5&amp;"！$l$10"),"")</f>
        <v>0</v>
      </c>
      <c r="E5" s="112">
        <f ca="1">IFERROR(INDIRECT("個票"&amp;$A5&amp;"！$w$9"),"")</f>
        <v>0</v>
      </c>
      <c r="F5" s="112" t="str">
        <f ca="1">IFERROR(INDIRECT("個票"&amp;$A5&amp;"！$ｄ$9")&amp;INDIRECT("個票"&amp;$A5&amp;"！$ｈ$9"),"")</f>
        <v/>
      </c>
      <c r="G5" s="112" t="str">
        <f ca="1">IF(J5&gt;0,申請書!$W$7,"")</f>
        <v/>
      </c>
      <c r="H5" s="86">
        <f t="shared" ref="H5:H19" ca="1" si="0">IFERROR(INDIRECT("個票"&amp;$A5&amp;"！$ai$27"),"")</f>
        <v>0</v>
      </c>
      <c r="I5" s="172" t="str">
        <f t="shared" ref="I5:I19" ca="1" si="1">IFERROR(INDIRECT("個票"&amp;$A5&amp;"！$ai$47"),"")</f>
        <v/>
      </c>
      <c r="J5" s="86">
        <f ca="1">SUM(H5,I5)</f>
        <v>0</v>
      </c>
      <c r="K5" s="105"/>
      <c r="N5" s="107" t="str">
        <f ca="1">IF(_xlfn.SHEETS()-6=COUNTIF(J5:J22,"&gt;0"),"○","！（本表の事業所数と個票の枚数が一致しません）")</f>
        <v>！（本表の事業所数と個票の枚数が一致しません）</v>
      </c>
      <c r="O5" s="108"/>
      <c r="P5" s="108"/>
      <c r="Q5" s="108"/>
      <c r="R5" s="108"/>
      <c r="S5" s="108"/>
      <c r="T5" s="108"/>
      <c r="U5" s="108"/>
      <c r="V5" s="108"/>
      <c r="W5" s="108"/>
      <c r="X5" s="108"/>
      <c r="Y5" s="108"/>
      <c r="Z5" s="108"/>
      <c r="AA5" s="108"/>
      <c r="AB5" s="108"/>
      <c r="AC5" s="108"/>
      <c r="AD5" s="108"/>
      <c r="AE5" s="108"/>
      <c r="AF5" s="108"/>
      <c r="AG5" s="104"/>
    </row>
    <row r="6" spans="1:33" ht="22.5" customHeight="1">
      <c r="A6" s="83">
        <f t="shared" ref="A6:A19" si="2">ROW()-4</f>
        <v>2</v>
      </c>
      <c r="B6" s="112" t="str">
        <f t="shared" ref="B6:B19" ca="1" si="3">IFERROR(INDIRECT("個票"&amp;$A6&amp;"！$t$7"),"")</f>
        <v/>
      </c>
      <c r="C6" s="112" t="str">
        <f t="shared" ref="C6:C19" ca="1" si="4">IFERROR(INDIRECT("個票"&amp;$A6&amp;"！$h$7"),"")</f>
        <v/>
      </c>
      <c r="D6" s="112" t="str">
        <f t="shared" ref="D6:D19" ca="1" si="5">IFERROR(INDIRECT("個票"&amp;$A6&amp;"！$l$10"),"")</f>
        <v/>
      </c>
      <c r="E6" s="112" t="str">
        <f t="shared" ref="E6:E19" ca="1" si="6">IFERROR(INDIRECT("個票"&amp;$A6&amp;"！$w$9"),"")</f>
        <v/>
      </c>
      <c r="F6" s="112" t="str">
        <f t="shared" ref="F6:F19" ca="1" si="7">IFERROR(INDIRECT("個票"&amp;$A6&amp;"！$ｄ$9")&amp;INDIRECT("個票"&amp;$A6&amp;"！$ｈ$9"),"")</f>
        <v/>
      </c>
      <c r="G6" s="112" t="str">
        <f ca="1">IF(J6&gt;0,申請書!$W$7,"")</f>
        <v/>
      </c>
      <c r="H6" s="86" t="str">
        <f t="shared" ca="1" si="0"/>
        <v/>
      </c>
      <c r="I6" s="172" t="str">
        <f t="shared" ca="1" si="1"/>
        <v/>
      </c>
      <c r="J6" s="86">
        <f ca="1">SUM(H6,I6)</f>
        <v>0</v>
      </c>
      <c r="K6" s="105"/>
      <c r="N6" s="106" t="s">
        <v>31</v>
      </c>
    </row>
    <row r="7" spans="1:33" ht="22.5" customHeight="1">
      <c r="A7" s="83">
        <f t="shared" si="2"/>
        <v>3</v>
      </c>
      <c r="B7" s="112" t="str">
        <f t="shared" ca="1" si="3"/>
        <v/>
      </c>
      <c r="C7" s="112" t="str">
        <f t="shared" ca="1" si="4"/>
        <v/>
      </c>
      <c r="D7" s="112" t="str">
        <f t="shared" ca="1" si="5"/>
        <v/>
      </c>
      <c r="E7" s="112" t="str">
        <f t="shared" ca="1" si="6"/>
        <v/>
      </c>
      <c r="F7" s="112" t="str">
        <f t="shared" ca="1" si="7"/>
        <v/>
      </c>
      <c r="G7" s="112" t="str">
        <f ca="1">IF(J7&gt;0,申請書!$W$7,"")</f>
        <v/>
      </c>
      <c r="H7" s="86" t="str">
        <f t="shared" ca="1" si="0"/>
        <v/>
      </c>
      <c r="I7" s="172" t="str">
        <f t="shared" ca="1" si="1"/>
        <v/>
      </c>
      <c r="J7" s="86">
        <f t="shared" ref="J7:J19" ca="1" si="8">SUM(H7,I7)</f>
        <v>0</v>
      </c>
      <c r="K7" s="105"/>
      <c r="N7" s="106" t="s">
        <v>32</v>
      </c>
    </row>
    <row r="8" spans="1:33" ht="22.5" customHeight="1">
      <c r="A8" s="83">
        <f t="shared" si="2"/>
        <v>4</v>
      </c>
      <c r="B8" s="112" t="str">
        <f t="shared" ca="1" si="3"/>
        <v/>
      </c>
      <c r="C8" s="112" t="str">
        <f t="shared" ca="1" si="4"/>
        <v/>
      </c>
      <c r="D8" s="112" t="str">
        <f t="shared" ca="1" si="5"/>
        <v/>
      </c>
      <c r="E8" s="112" t="str">
        <f t="shared" ca="1" si="6"/>
        <v/>
      </c>
      <c r="F8" s="112" t="str">
        <f t="shared" ca="1" si="7"/>
        <v/>
      </c>
      <c r="G8" s="112" t="str">
        <f ca="1">IF(J8&gt;0,申請書!$W$7,"")</f>
        <v/>
      </c>
      <c r="H8" s="86" t="str">
        <f t="shared" ca="1" si="0"/>
        <v/>
      </c>
      <c r="I8" s="172" t="str">
        <f t="shared" ca="1" si="1"/>
        <v/>
      </c>
      <c r="J8" s="86">
        <f t="shared" ca="1" si="8"/>
        <v>0</v>
      </c>
      <c r="K8" s="105"/>
    </row>
    <row r="9" spans="1:33" ht="22.5" customHeight="1">
      <c r="A9" s="83">
        <f t="shared" si="2"/>
        <v>5</v>
      </c>
      <c r="B9" s="112" t="str">
        <f t="shared" ca="1" si="3"/>
        <v/>
      </c>
      <c r="C9" s="112" t="str">
        <f t="shared" ca="1" si="4"/>
        <v/>
      </c>
      <c r="D9" s="112" t="str">
        <f t="shared" ca="1" si="5"/>
        <v/>
      </c>
      <c r="E9" s="112" t="str">
        <f t="shared" ca="1" si="6"/>
        <v/>
      </c>
      <c r="F9" s="112" t="str">
        <f t="shared" ca="1" si="7"/>
        <v/>
      </c>
      <c r="G9" s="112" t="str">
        <f ca="1">IF(J9&gt;0,申請書!$W$7,"")</f>
        <v/>
      </c>
      <c r="H9" s="86" t="str">
        <f t="shared" ca="1" si="0"/>
        <v/>
      </c>
      <c r="I9" s="172" t="str">
        <f t="shared" ca="1" si="1"/>
        <v/>
      </c>
      <c r="J9" s="86">
        <f t="shared" ca="1" si="8"/>
        <v>0</v>
      </c>
      <c r="K9" s="105"/>
    </row>
    <row r="10" spans="1:33" ht="22.5" customHeight="1">
      <c r="A10" s="83">
        <f t="shared" si="2"/>
        <v>6</v>
      </c>
      <c r="B10" s="112" t="str">
        <f t="shared" ca="1" si="3"/>
        <v/>
      </c>
      <c r="C10" s="112" t="str">
        <f t="shared" ca="1" si="4"/>
        <v/>
      </c>
      <c r="D10" s="112" t="str">
        <f t="shared" ca="1" si="5"/>
        <v/>
      </c>
      <c r="E10" s="112" t="str">
        <f t="shared" ca="1" si="6"/>
        <v/>
      </c>
      <c r="F10" s="112" t="str">
        <f t="shared" ca="1" si="7"/>
        <v/>
      </c>
      <c r="G10" s="112" t="str">
        <f ca="1">IF(J10&gt;0,申請書!$W$7,"")</f>
        <v/>
      </c>
      <c r="H10" s="86" t="str">
        <f t="shared" ca="1" si="0"/>
        <v/>
      </c>
      <c r="I10" s="172" t="str">
        <f t="shared" ca="1" si="1"/>
        <v/>
      </c>
      <c r="J10" s="86">
        <f t="shared" ca="1" si="8"/>
        <v>0</v>
      </c>
      <c r="K10" s="105"/>
    </row>
    <row r="11" spans="1:33" ht="22.5" customHeight="1">
      <c r="A11" s="83">
        <f t="shared" si="2"/>
        <v>7</v>
      </c>
      <c r="B11" s="112" t="str">
        <f t="shared" ca="1" si="3"/>
        <v/>
      </c>
      <c r="C11" s="112" t="str">
        <f t="shared" ca="1" si="4"/>
        <v/>
      </c>
      <c r="D11" s="112" t="str">
        <f t="shared" ca="1" si="5"/>
        <v/>
      </c>
      <c r="E11" s="112" t="str">
        <f t="shared" ca="1" si="6"/>
        <v/>
      </c>
      <c r="F11" s="112" t="str">
        <f t="shared" ca="1" si="7"/>
        <v/>
      </c>
      <c r="G11" s="112" t="str">
        <f ca="1">IF(J11&gt;0,申請書!$W$7,"")</f>
        <v/>
      </c>
      <c r="H11" s="86" t="str">
        <f t="shared" ca="1" si="0"/>
        <v/>
      </c>
      <c r="I11" s="172" t="str">
        <f t="shared" ca="1" si="1"/>
        <v/>
      </c>
      <c r="J11" s="86">
        <f t="shared" ca="1" si="8"/>
        <v>0</v>
      </c>
      <c r="K11" s="105"/>
    </row>
    <row r="12" spans="1:33" ht="22.5" customHeight="1">
      <c r="A12" s="83">
        <f t="shared" si="2"/>
        <v>8</v>
      </c>
      <c r="B12" s="112" t="str">
        <f t="shared" ca="1" si="3"/>
        <v/>
      </c>
      <c r="C12" s="112" t="str">
        <f t="shared" ca="1" si="4"/>
        <v/>
      </c>
      <c r="D12" s="112" t="str">
        <f t="shared" ca="1" si="5"/>
        <v/>
      </c>
      <c r="E12" s="112" t="str">
        <f t="shared" ca="1" si="6"/>
        <v/>
      </c>
      <c r="F12" s="112" t="str">
        <f t="shared" ca="1" si="7"/>
        <v/>
      </c>
      <c r="G12" s="112" t="str">
        <f ca="1">IF(J12&gt;0,申請書!$W$7,"")</f>
        <v/>
      </c>
      <c r="H12" s="86" t="str">
        <f t="shared" ca="1" si="0"/>
        <v/>
      </c>
      <c r="I12" s="172" t="str">
        <f t="shared" ca="1" si="1"/>
        <v/>
      </c>
      <c r="J12" s="86">
        <f t="shared" ca="1" si="8"/>
        <v>0</v>
      </c>
      <c r="K12" s="105"/>
    </row>
    <row r="13" spans="1:33" ht="22.5" customHeight="1">
      <c r="A13" s="83">
        <f t="shared" si="2"/>
        <v>9</v>
      </c>
      <c r="B13" s="112" t="str">
        <f t="shared" ca="1" si="3"/>
        <v/>
      </c>
      <c r="C13" s="112" t="str">
        <f t="shared" ca="1" si="4"/>
        <v/>
      </c>
      <c r="D13" s="112" t="str">
        <f t="shared" ca="1" si="5"/>
        <v/>
      </c>
      <c r="E13" s="112" t="str">
        <f t="shared" ca="1" si="6"/>
        <v/>
      </c>
      <c r="F13" s="112" t="str">
        <f t="shared" ca="1" si="7"/>
        <v/>
      </c>
      <c r="G13" s="112" t="str">
        <f ca="1">IF(J13&gt;0,申請書!$W$7,"")</f>
        <v/>
      </c>
      <c r="H13" s="86" t="str">
        <f t="shared" ca="1" si="0"/>
        <v/>
      </c>
      <c r="I13" s="172" t="str">
        <f t="shared" ca="1" si="1"/>
        <v/>
      </c>
      <c r="J13" s="86">
        <f t="shared" ca="1" si="8"/>
        <v>0</v>
      </c>
      <c r="K13" s="105"/>
    </row>
    <row r="14" spans="1:33" ht="22.5" customHeight="1">
      <c r="A14" s="83">
        <f t="shared" si="2"/>
        <v>10</v>
      </c>
      <c r="B14" s="112" t="str">
        <f t="shared" ca="1" si="3"/>
        <v/>
      </c>
      <c r="C14" s="112" t="str">
        <f t="shared" ca="1" si="4"/>
        <v/>
      </c>
      <c r="D14" s="112" t="str">
        <f t="shared" ca="1" si="5"/>
        <v/>
      </c>
      <c r="E14" s="112" t="str">
        <f t="shared" ca="1" si="6"/>
        <v/>
      </c>
      <c r="F14" s="112" t="str">
        <f t="shared" ca="1" si="7"/>
        <v/>
      </c>
      <c r="G14" s="112" t="str">
        <f ca="1">IF(J14&gt;0,申請書!$W$7,"")</f>
        <v/>
      </c>
      <c r="H14" s="86" t="str">
        <f t="shared" ca="1" si="0"/>
        <v/>
      </c>
      <c r="I14" s="172" t="str">
        <f t="shared" ca="1" si="1"/>
        <v/>
      </c>
      <c r="J14" s="86">
        <f t="shared" ca="1" si="8"/>
        <v>0</v>
      </c>
      <c r="K14" s="105"/>
    </row>
    <row r="15" spans="1:33" ht="22.5" customHeight="1">
      <c r="A15" s="83">
        <f t="shared" si="2"/>
        <v>11</v>
      </c>
      <c r="B15" s="112" t="str">
        <f t="shared" ca="1" si="3"/>
        <v/>
      </c>
      <c r="C15" s="112" t="str">
        <f t="shared" ca="1" si="4"/>
        <v/>
      </c>
      <c r="D15" s="112" t="str">
        <f t="shared" ca="1" si="5"/>
        <v/>
      </c>
      <c r="E15" s="112" t="str">
        <f t="shared" ca="1" si="6"/>
        <v/>
      </c>
      <c r="F15" s="112" t="str">
        <f t="shared" ca="1" si="7"/>
        <v/>
      </c>
      <c r="G15" s="112" t="str">
        <f ca="1">IF(J15&gt;0,申請書!$W$7,"")</f>
        <v/>
      </c>
      <c r="H15" s="86" t="str">
        <f t="shared" ca="1" si="0"/>
        <v/>
      </c>
      <c r="I15" s="172" t="str">
        <f t="shared" ca="1" si="1"/>
        <v/>
      </c>
      <c r="J15" s="86">
        <f t="shared" ca="1" si="8"/>
        <v>0</v>
      </c>
      <c r="K15" s="105"/>
    </row>
    <row r="16" spans="1:33" ht="22.5" customHeight="1">
      <c r="A16" s="83">
        <f t="shared" si="2"/>
        <v>12</v>
      </c>
      <c r="B16" s="112" t="str">
        <f t="shared" ca="1" si="3"/>
        <v/>
      </c>
      <c r="C16" s="112" t="str">
        <f t="shared" ca="1" si="4"/>
        <v/>
      </c>
      <c r="D16" s="112" t="str">
        <f t="shared" ca="1" si="5"/>
        <v/>
      </c>
      <c r="E16" s="112" t="str">
        <f t="shared" ca="1" si="6"/>
        <v/>
      </c>
      <c r="F16" s="112" t="str">
        <f t="shared" ca="1" si="7"/>
        <v/>
      </c>
      <c r="G16" s="112" t="str">
        <f ca="1">IF(J16&gt;0,申請書!$W$7,"")</f>
        <v/>
      </c>
      <c r="H16" s="86" t="str">
        <f t="shared" ca="1" si="0"/>
        <v/>
      </c>
      <c r="I16" s="172" t="str">
        <f t="shared" ca="1" si="1"/>
        <v/>
      </c>
      <c r="J16" s="86">
        <f t="shared" ca="1" si="8"/>
        <v>0</v>
      </c>
      <c r="K16" s="105"/>
    </row>
    <row r="17" spans="1:11" ht="22.5" customHeight="1">
      <c r="A17" s="83">
        <f t="shared" si="2"/>
        <v>13</v>
      </c>
      <c r="B17" s="112" t="str">
        <f t="shared" ca="1" si="3"/>
        <v/>
      </c>
      <c r="C17" s="112" t="str">
        <f t="shared" ca="1" si="4"/>
        <v/>
      </c>
      <c r="D17" s="112" t="str">
        <f t="shared" ca="1" si="5"/>
        <v/>
      </c>
      <c r="E17" s="112" t="str">
        <f t="shared" ca="1" si="6"/>
        <v/>
      </c>
      <c r="F17" s="112" t="str">
        <f t="shared" ca="1" si="7"/>
        <v/>
      </c>
      <c r="G17" s="112" t="str">
        <f ca="1">IF(J17&gt;0,申請書!$W$7,"")</f>
        <v/>
      </c>
      <c r="H17" s="86" t="str">
        <f t="shared" ca="1" si="0"/>
        <v/>
      </c>
      <c r="I17" s="172" t="str">
        <f t="shared" ca="1" si="1"/>
        <v/>
      </c>
      <c r="J17" s="86">
        <f t="shared" ca="1" si="8"/>
        <v>0</v>
      </c>
      <c r="K17" s="105"/>
    </row>
    <row r="18" spans="1:11" ht="22.5" customHeight="1">
      <c r="A18" s="83">
        <f t="shared" si="2"/>
        <v>14</v>
      </c>
      <c r="B18" s="112" t="str">
        <f t="shared" ca="1" si="3"/>
        <v/>
      </c>
      <c r="C18" s="112" t="str">
        <f t="shared" ca="1" si="4"/>
        <v/>
      </c>
      <c r="D18" s="112" t="str">
        <f t="shared" ca="1" si="5"/>
        <v/>
      </c>
      <c r="E18" s="112" t="str">
        <f t="shared" ca="1" si="6"/>
        <v/>
      </c>
      <c r="F18" s="112" t="str">
        <f t="shared" ca="1" si="7"/>
        <v/>
      </c>
      <c r="G18" s="112" t="str">
        <f ca="1">IF(J18&gt;0,申請書!$W$7,"")</f>
        <v/>
      </c>
      <c r="H18" s="86" t="str">
        <f t="shared" ca="1" si="0"/>
        <v/>
      </c>
      <c r="I18" s="172" t="str">
        <f t="shared" ca="1" si="1"/>
        <v/>
      </c>
      <c r="J18" s="86">
        <f t="shared" ca="1" si="8"/>
        <v>0</v>
      </c>
      <c r="K18" s="105"/>
    </row>
    <row r="19" spans="1:11" ht="22.5" customHeight="1">
      <c r="A19" s="83">
        <f t="shared" si="2"/>
        <v>15</v>
      </c>
      <c r="B19" s="112" t="str">
        <f t="shared" ca="1" si="3"/>
        <v/>
      </c>
      <c r="C19" s="112" t="str">
        <f t="shared" ca="1" si="4"/>
        <v/>
      </c>
      <c r="D19" s="112" t="str">
        <f t="shared" ca="1" si="5"/>
        <v/>
      </c>
      <c r="E19" s="112" t="str">
        <f t="shared" ca="1" si="6"/>
        <v/>
      </c>
      <c r="F19" s="112" t="str">
        <f t="shared" ca="1" si="7"/>
        <v/>
      </c>
      <c r="G19" s="112" t="str">
        <f ca="1">IF(J19&gt;0,申請書!$W$7,"")</f>
        <v/>
      </c>
      <c r="H19" s="86" t="str">
        <f t="shared" ca="1" si="0"/>
        <v/>
      </c>
      <c r="I19" s="172" t="str">
        <f t="shared" ca="1" si="1"/>
        <v/>
      </c>
      <c r="J19" s="86">
        <f t="shared" ca="1" si="8"/>
        <v>0</v>
      </c>
      <c r="K19" s="105"/>
    </row>
    <row r="20" spans="1:11" ht="11.25" customHeight="1"/>
    <row r="21" spans="1:11" customFormat="1">
      <c r="A21" s="3" t="s">
        <v>33</v>
      </c>
      <c r="B21" s="2"/>
      <c r="C21" s="2"/>
    </row>
    <row r="22" spans="1:11" customFormat="1" ht="16.5" customHeight="1">
      <c r="A22" s="84"/>
      <c r="B22" s="3" t="s">
        <v>34</v>
      </c>
      <c r="C22" s="2"/>
    </row>
    <row r="23" spans="1:11" customFormat="1" ht="16.5" customHeight="1">
      <c r="A23" s="84"/>
      <c r="B23" s="3"/>
      <c r="C23" s="2"/>
    </row>
    <row r="24" spans="1:11" customFormat="1" ht="16.5" customHeight="1">
      <c r="A24" s="6"/>
      <c r="B24" s="85"/>
      <c r="C24" s="2"/>
    </row>
    <row r="25" spans="1:11" customFormat="1" ht="16.5" customHeight="1">
      <c r="A25" s="6"/>
      <c r="B25" s="85"/>
      <c r="C25" s="2"/>
    </row>
    <row r="26" spans="1:11" customFormat="1" ht="22.5" customHeight="1"/>
    <row r="27" spans="1:11" customFormat="1" ht="22.5" customHeight="1"/>
    <row r="28" spans="1:11" customFormat="1" ht="22.5" customHeight="1"/>
    <row r="29" spans="1:11" customFormat="1" ht="22.5" customHeight="1"/>
    <row r="30" spans="1:11" customFormat="1" ht="22.5" customHeight="1"/>
    <row r="31" spans="1:11" customFormat="1" ht="22.5" customHeight="1"/>
    <row r="32" spans="1:11" customFormat="1" ht="22.5" customHeight="1"/>
    <row r="33" customFormat="1" ht="22.5" customHeight="1"/>
    <row r="34" customFormat="1" ht="22.5" customHeight="1"/>
    <row r="35" customFormat="1" ht="22.5" customHeight="1"/>
    <row r="36" customFormat="1" ht="22.5" customHeight="1"/>
  </sheetData>
  <mergeCells count="9">
    <mergeCell ref="K3:K4"/>
    <mergeCell ref="E3:E4"/>
    <mergeCell ref="H3:J3"/>
    <mergeCell ref="A3:A4"/>
    <mergeCell ref="C3:C4"/>
    <mergeCell ref="B3:B4"/>
    <mergeCell ref="D3:D4"/>
    <mergeCell ref="G3:G4"/>
    <mergeCell ref="F3:F4"/>
  </mergeCells>
  <phoneticPr fontId="4"/>
  <dataValidations count="2">
    <dataValidation type="list" allowBlank="1" showInputMessage="1" showErrorMessage="1" sqref="K5:K19" xr:uid="{00000000-0002-0000-0200-000000000000}">
      <formula1>"可"</formula1>
    </dataValidation>
    <dataValidation type="list" allowBlank="1" showInputMessage="1" showErrorMessage="1" sqref="D5:D19" xr:uid="{00000000-0002-0000-0200-000001000000}">
      <formula1>#REF!</formula1>
    </dataValidation>
  </dataValidations>
  <printOptions horizontalCentered="1"/>
  <pageMargins left="0.19685039370078741" right="0.19685039370078741" top="0.59055118110236227" bottom="0.39370078740157483" header="0" footer="0"/>
  <pageSetup paperSize="9" scale="8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59"/>
  <sheetViews>
    <sheetView showGridLines="0" showZeros="0" view="pageBreakPreview" zoomScaleNormal="100" zoomScaleSheetLayoutView="100" workbookViewId="0">
      <selection activeCell="CM48" sqref="CM48"/>
    </sheetView>
  </sheetViews>
  <sheetFormatPr defaultColWidth="2.21875" defaultRowHeight="13.2"/>
  <cols>
    <col min="1" max="1" width="2.21875" style="2" customWidth="1"/>
    <col min="2" max="7" width="2.21875" style="2"/>
    <col min="8" max="19" width="2.33203125" style="2" bestFit="1" customWidth="1"/>
    <col min="20" max="34" width="2.21875" style="2"/>
    <col min="35" max="35" width="2.44140625" style="2" bestFit="1" customWidth="1"/>
    <col min="36" max="40" width="2.21875" style="2"/>
    <col min="41" max="47" width="2.21875" style="2" hidden="1" customWidth="1"/>
    <col min="48" max="16384" width="2.21875" style="2"/>
  </cols>
  <sheetData>
    <row r="1" spans="1:48">
      <c r="A1" s="2" t="s">
        <v>283</v>
      </c>
    </row>
    <row r="2" spans="1:48" ht="7.5" customHeight="1"/>
    <row r="3" spans="1:48">
      <c r="A3" s="284" t="s">
        <v>269</v>
      </c>
      <c r="B3" s="285"/>
      <c r="C3" s="285"/>
      <c r="D3" s="285"/>
      <c r="E3" s="285"/>
      <c r="F3" s="285"/>
      <c r="G3" s="285"/>
      <c r="H3" s="285"/>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6"/>
    </row>
    <row r="4" spans="1:48" ht="9" customHeight="1">
      <c r="A4" s="151"/>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row>
    <row r="5" spans="1:48">
      <c r="A5" s="263" t="s">
        <v>35</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5"/>
    </row>
    <row r="6" spans="1:48" ht="4.5" customHeight="1">
      <c r="A6" s="152"/>
      <c r="B6" s="152"/>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row>
    <row r="7" spans="1:48" ht="17.25" customHeight="1">
      <c r="A7" s="225" t="s">
        <v>36</v>
      </c>
      <c r="B7" s="226"/>
      <c r="C7" s="226"/>
      <c r="D7" s="226"/>
      <c r="E7" s="226"/>
      <c r="F7" s="226"/>
      <c r="G7" s="227"/>
      <c r="H7" s="305"/>
      <c r="I7" s="306"/>
      <c r="J7" s="306"/>
      <c r="K7" s="306"/>
      <c r="L7" s="306"/>
      <c r="M7" s="306"/>
      <c r="N7" s="307"/>
      <c r="O7" s="225" t="s">
        <v>37</v>
      </c>
      <c r="P7" s="226"/>
      <c r="Q7" s="226"/>
      <c r="R7" s="226"/>
      <c r="S7" s="227"/>
      <c r="T7" s="308"/>
      <c r="U7" s="254"/>
      <c r="V7" s="254"/>
      <c r="W7" s="254"/>
      <c r="X7" s="254"/>
      <c r="Y7" s="254"/>
      <c r="Z7" s="254"/>
      <c r="AA7" s="254"/>
      <c r="AB7" s="254"/>
      <c r="AC7" s="254"/>
      <c r="AD7" s="254"/>
      <c r="AE7" s="254"/>
      <c r="AF7" s="254"/>
      <c r="AG7" s="254"/>
      <c r="AH7" s="254"/>
      <c r="AI7" s="254"/>
      <c r="AJ7" s="254"/>
      <c r="AK7" s="254"/>
      <c r="AL7" s="254"/>
      <c r="AM7" s="309"/>
    </row>
    <row r="8" spans="1:48">
      <c r="A8" s="287" t="s">
        <v>38</v>
      </c>
      <c r="B8" s="288"/>
      <c r="C8" s="289"/>
      <c r="D8" s="225" t="s">
        <v>39</v>
      </c>
      <c r="E8" s="226"/>
      <c r="F8" s="226"/>
      <c r="G8" s="227"/>
      <c r="H8" s="225" t="s">
        <v>26</v>
      </c>
      <c r="I8" s="226"/>
      <c r="J8" s="226"/>
      <c r="K8" s="226"/>
      <c r="L8" s="226"/>
      <c r="M8" s="226"/>
      <c r="N8" s="226"/>
      <c r="O8" s="226"/>
      <c r="P8" s="226"/>
      <c r="Q8" s="226"/>
      <c r="R8" s="226"/>
      <c r="S8" s="227"/>
      <c r="T8" s="287" t="s">
        <v>40</v>
      </c>
      <c r="U8" s="288"/>
      <c r="V8" s="289"/>
      <c r="W8" s="225" t="s">
        <v>20</v>
      </c>
      <c r="X8" s="226"/>
      <c r="Y8" s="226"/>
      <c r="Z8" s="226"/>
      <c r="AA8" s="226"/>
      <c r="AB8" s="226"/>
      <c r="AC8" s="226"/>
      <c r="AD8" s="226"/>
      <c r="AE8" s="226"/>
      <c r="AF8" s="227"/>
      <c r="AG8" s="295" t="s">
        <v>41</v>
      </c>
      <c r="AH8" s="252"/>
      <c r="AI8" s="252"/>
      <c r="AJ8" s="252"/>
      <c r="AK8" s="252"/>
      <c r="AL8" s="252"/>
      <c r="AM8" s="253"/>
    </row>
    <row r="9" spans="1:48" ht="17.25" customHeight="1">
      <c r="A9" s="290"/>
      <c r="B9" s="291"/>
      <c r="C9" s="207"/>
      <c r="D9" s="292"/>
      <c r="E9" s="293"/>
      <c r="F9" s="293"/>
      <c r="G9" s="294"/>
      <c r="H9" s="296"/>
      <c r="I9" s="297"/>
      <c r="J9" s="297"/>
      <c r="K9" s="297"/>
      <c r="L9" s="297"/>
      <c r="M9" s="297"/>
      <c r="N9" s="297"/>
      <c r="O9" s="297"/>
      <c r="P9" s="297"/>
      <c r="Q9" s="297"/>
      <c r="R9" s="297"/>
      <c r="S9" s="298"/>
      <c r="T9" s="290"/>
      <c r="U9" s="291"/>
      <c r="V9" s="207"/>
      <c r="W9" s="299"/>
      <c r="X9" s="300"/>
      <c r="Y9" s="300"/>
      <c r="Z9" s="300"/>
      <c r="AA9" s="300"/>
      <c r="AB9" s="300"/>
      <c r="AC9" s="300"/>
      <c r="AD9" s="300"/>
      <c r="AE9" s="300"/>
      <c r="AF9" s="301"/>
      <c r="AG9" s="302"/>
      <c r="AH9" s="303"/>
      <c r="AI9" s="303"/>
      <c r="AJ9" s="303"/>
      <c r="AK9" s="303"/>
      <c r="AL9" s="303"/>
      <c r="AM9" s="304"/>
    </row>
    <row r="10" spans="1:48" s="3" customFormat="1" ht="20.25" customHeight="1">
      <c r="A10" s="225" t="s">
        <v>43</v>
      </c>
      <c r="B10" s="226"/>
      <c r="C10" s="226"/>
      <c r="D10" s="226"/>
      <c r="E10" s="226"/>
      <c r="F10" s="226"/>
      <c r="G10" s="226"/>
      <c r="H10" s="226"/>
      <c r="I10" s="226"/>
      <c r="J10" s="226"/>
      <c r="K10" s="227"/>
      <c r="L10" s="266"/>
      <c r="M10" s="267"/>
      <c r="N10" s="267"/>
      <c r="O10" s="267"/>
      <c r="P10" s="267"/>
      <c r="Q10" s="267"/>
      <c r="R10" s="267"/>
      <c r="S10" s="267"/>
      <c r="T10" s="267"/>
      <c r="U10" s="267"/>
      <c r="V10" s="267"/>
      <c r="W10" s="267"/>
      <c r="X10" s="267"/>
      <c r="Y10" s="267"/>
      <c r="Z10" s="267"/>
      <c r="AA10" s="267"/>
      <c r="AB10" s="267"/>
      <c r="AC10" s="267"/>
      <c r="AD10" s="267"/>
      <c r="AE10" s="267"/>
      <c r="AF10" s="268"/>
      <c r="AG10" s="251" t="s">
        <v>44</v>
      </c>
      <c r="AH10" s="252"/>
      <c r="AI10" s="253"/>
      <c r="AJ10" s="254"/>
      <c r="AK10" s="254"/>
      <c r="AL10" s="255" t="s">
        <v>45</v>
      </c>
      <c r="AM10" s="256"/>
      <c r="AP10" s="250"/>
      <c r="AQ10" s="250"/>
      <c r="AR10" s="250"/>
      <c r="AS10" s="250"/>
      <c r="AT10" s="250"/>
      <c r="AU10" s="250"/>
    </row>
    <row r="11" spans="1:48" s="3" customFormat="1" ht="18" customHeight="1">
      <c r="A11" s="257" t="s">
        <v>46</v>
      </c>
      <c r="B11" s="258"/>
      <c r="C11" s="258"/>
      <c r="D11" s="258"/>
      <c r="E11" s="258"/>
      <c r="F11" s="258"/>
      <c r="G11" s="258"/>
      <c r="H11" s="259"/>
      <c r="I11" s="5"/>
      <c r="J11" s="150" t="s">
        <v>242</v>
      </c>
      <c r="K11" s="65"/>
      <c r="L11" s="66"/>
      <c r="M11" s="66"/>
      <c r="N11" s="66"/>
      <c r="O11" s="66"/>
      <c r="P11" s="66"/>
      <c r="Q11" s="66"/>
      <c r="R11" s="66"/>
      <c r="S11" s="66"/>
      <c r="T11" s="66"/>
      <c r="U11" s="66"/>
      <c r="V11" s="66"/>
      <c r="W11" s="66"/>
      <c r="X11" s="66"/>
      <c r="Y11" s="5"/>
      <c r="Z11" s="150" t="s">
        <v>241</v>
      </c>
      <c r="AA11" s="65"/>
      <c r="AB11" s="66"/>
      <c r="AC11" s="66"/>
      <c r="AD11" s="66"/>
      <c r="AE11" s="66"/>
      <c r="AF11" s="66"/>
      <c r="AG11" s="66"/>
      <c r="AH11" s="66"/>
      <c r="AI11" s="66"/>
      <c r="AJ11" s="66"/>
      <c r="AK11" s="66"/>
      <c r="AL11" s="66"/>
      <c r="AM11" s="67"/>
    </row>
    <row r="12" spans="1:48" s="3" customFormat="1" ht="6" customHeight="1">
      <c r="A12" s="153"/>
      <c r="B12" s="153"/>
      <c r="C12" s="153"/>
      <c r="D12" s="153"/>
      <c r="E12" s="153"/>
      <c r="F12" s="153"/>
      <c r="G12" s="153"/>
      <c r="H12" s="153"/>
      <c r="I12" s="154"/>
      <c r="J12" s="155"/>
      <c r="K12" s="154"/>
      <c r="L12" s="152"/>
      <c r="M12" s="152"/>
      <c r="N12" s="152"/>
      <c r="O12" s="152"/>
      <c r="P12" s="152"/>
      <c r="Q12" s="152"/>
      <c r="R12" s="152"/>
      <c r="S12" s="152"/>
      <c r="T12" s="152"/>
      <c r="U12" s="154"/>
      <c r="V12" s="152"/>
      <c r="W12" s="152"/>
      <c r="X12" s="152"/>
      <c r="Y12" s="155"/>
      <c r="Z12" s="156"/>
      <c r="AA12" s="154"/>
      <c r="AB12" s="152"/>
      <c r="AC12" s="152"/>
      <c r="AD12" s="152"/>
      <c r="AE12" s="152"/>
      <c r="AF12" s="152"/>
      <c r="AG12" s="152"/>
      <c r="AH12" s="152"/>
      <c r="AI12" s="152"/>
      <c r="AJ12" s="152"/>
      <c r="AK12" s="152"/>
      <c r="AL12" s="152"/>
      <c r="AM12" s="152"/>
    </row>
    <row r="13" spans="1:48" s="3" customFormat="1" ht="12">
      <c r="A13" s="263" t="s">
        <v>47</v>
      </c>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5"/>
    </row>
    <row r="14" spans="1:48" s="3" customFormat="1" ht="3" customHeight="1">
      <c r="I14" s="85"/>
      <c r="J14" s="157"/>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customHeight="1">
      <c r="A15" s="269" t="s">
        <v>267</v>
      </c>
      <c r="B15" s="270"/>
      <c r="C15" s="270"/>
      <c r="D15" s="270"/>
      <c r="E15" s="270"/>
      <c r="F15" s="270"/>
      <c r="G15" s="270"/>
      <c r="H15" s="270"/>
      <c r="I15" s="270"/>
      <c r="J15" s="270"/>
      <c r="K15" s="270"/>
      <c r="L15" s="270"/>
      <c r="M15" s="270"/>
      <c r="N15" s="270"/>
      <c r="O15" s="270"/>
      <c r="P15" s="270"/>
      <c r="Q15" s="270"/>
      <c r="R15" s="270"/>
      <c r="S15" s="270"/>
      <c r="T15" s="270"/>
      <c r="U15" s="270"/>
      <c r="V15" s="270"/>
      <c r="W15" s="310"/>
      <c r="X15" s="271" t="s">
        <v>48</v>
      </c>
      <c r="Y15" s="272"/>
      <c r="Z15" s="273"/>
      <c r="AA15" s="274" t="s">
        <v>295</v>
      </c>
      <c r="AB15" s="275"/>
      <c r="AC15" s="275"/>
      <c r="AD15" s="275"/>
      <c r="AE15" s="275"/>
      <c r="AF15" s="275"/>
      <c r="AG15" s="275"/>
      <c r="AH15" s="275"/>
      <c r="AI15" s="275"/>
      <c r="AJ15" s="275"/>
      <c r="AK15" s="275"/>
      <c r="AL15" s="275"/>
      <c r="AM15" s="275"/>
    </row>
    <row r="16" spans="1:48" s="3" customFormat="1" ht="18" customHeight="1">
      <c r="A16" s="269" t="s">
        <v>268</v>
      </c>
      <c r="B16" s="270"/>
      <c r="C16" s="270"/>
      <c r="D16" s="270"/>
      <c r="E16" s="270"/>
      <c r="F16" s="270"/>
      <c r="G16" s="270"/>
      <c r="H16" s="270"/>
      <c r="I16" s="270"/>
      <c r="J16" s="270"/>
      <c r="K16" s="270"/>
      <c r="L16" s="270"/>
      <c r="M16" s="270"/>
      <c r="N16" s="270"/>
      <c r="O16" s="270"/>
      <c r="P16" s="270"/>
      <c r="Q16" s="270"/>
      <c r="R16" s="270"/>
      <c r="S16" s="270"/>
      <c r="T16" s="270"/>
      <c r="U16" s="270"/>
      <c r="V16" s="270"/>
      <c r="W16" s="310"/>
      <c r="X16" s="271" t="s">
        <v>48</v>
      </c>
      <c r="Y16" s="272"/>
      <c r="Z16" s="273"/>
      <c r="AA16" s="274" t="s">
        <v>296</v>
      </c>
      <c r="AB16" s="275"/>
      <c r="AC16" s="275"/>
      <c r="AD16" s="275"/>
      <c r="AE16" s="275"/>
      <c r="AF16" s="275"/>
      <c r="AG16" s="275"/>
      <c r="AH16" s="275"/>
      <c r="AI16" s="275"/>
      <c r="AJ16" s="275"/>
      <c r="AK16" s="275"/>
      <c r="AL16" s="275"/>
      <c r="AM16" s="275"/>
    </row>
    <row r="17" spans="1:48" s="3" customFormat="1" ht="18" customHeight="1">
      <c r="A17" s="311" t="s">
        <v>245</v>
      </c>
      <c r="B17" s="312"/>
      <c r="C17" s="312"/>
      <c r="D17" s="312"/>
      <c r="E17" s="312"/>
      <c r="F17" s="312"/>
      <c r="G17" s="312"/>
      <c r="H17" s="312"/>
      <c r="I17" s="312"/>
      <c r="J17" s="312"/>
      <c r="K17" s="312"/>
      <c r="L17" s="312"/>
      <c r="M17" s="312"/>
      <c r="N17" s="312"/>
      <c r="O17" s="312"/>
      <c r="P17" s="312"/>
      <c r="Q17" s="312"/>
      <c r="R17" s="312"/>
      <c r="S17" s="312"/>
      <c r="T17" s="312"/>
      <c r="U17" s="312"/>
      <c r="V17" s="312"/>
      <c r="W17" s="313"/>
      <c r="X17" s="271" t="s">
        <v>48</v>
      </c>
      <c r="Y17" s="272"/>
      <c r="Z17" s="273"/>
      <c r="AA17" s="169"/>
      <c r="AB17" s="169"/>
      <c r="AC17" s="169"/>
      <c r="AD17" s="169"/>
      <c r="AE17" s="169"/>
      <c r="AF17" s="169"/>
      <c r="AG17" s="169"/>
      <c r="AH17" s="169"/>
      <c r="AI17" s="169"/>
      <c r="AJ17" s="169"/>
      <c r="AK17" s="169"/>
      <c r="AL17" s="169"/>
      <c r="AM17" s="169"/>
    </row>
    <row r="18" spans="1:48" s="3" customFormat="1" ht="6" customHeight="1">
      <c r="I18" s="85"/>
      <c r="J18" s="157"/>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63" t="s">
        <v>270</v>
      </c>
      <c r="B19" s="264"/>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5"/>
    </row>
    <row r="20" spans="1:48" s="3" customFormat="1" ht="3" customHeight="1">
      <c r="I20" s="85"/>
      <c r="J20" s="157"/>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69" t="s">
        <v>278</v>
      </c>
      <c r="B21" s="270"/>
      <c r="C21" s="270"/>
      <c r="D21" s="270"/>
      <c r="E21" s="270"/>
      <c r="F21" s="270"/>
      <c r="G21" s="270"/>
      <c r="H21" s="270"/>
      <c r="I21" s="270"/>
      <c r="J21" s="270"/>
      <c r="K21" s="270"/>
      <c r="L21" s="270"/>
      <c r="M21" s="270"/>
      <c r="N21" s="270"/>
      <c r="O21" s="270"/>
      <c r="P21" s="270"/>
      <c r="Q21" s="270"/>
      <c r="R21" s="270"/>
      <c r="S21" s="270"/>
      <c r="T21" s="270"/>
      <c r="U21" s="270"/>
      <c r="V21" s="270"/>
      <c r="W21" s="270"/>
      <c r="X21" s="271" t="s">
        <v>48</v>
      </c>
      <c r="Y21" s="272"/>
      <c r="Z21" s="273"/>
      <c r="AA21" s="171"/>
      <c r="AB21" s="171"/>
      <c r="AC21" s="171"/>
      <c r="AD21" s="171"/>
      <c r="AE21" s="171"/>
      <c r="AF21" s="171"/>
      <c r="AG21" s="171"/>
    </row>
    <row r="22" spans="1:48" s="3" customFormat="1" ht="18" customHeight="1">
      <c r="A22" s="269" t="s">
        <v>272</v>
      </c>
      <c r="B22" s="270"/>
      <c r="C22" s="270"/>
      <c r="D22" s="270"/>
      <c r="E22" s="270"/>
      <c r="F22" s="270"/>
      <c r="G22" s="270"/>
      <c r="H22" s="270"/>
      <c r="I22" s="270"/>
      <c r="J22" s="270"/>
      <c r="K22" s="270"/>
      <c r="L22" s="270"/>
      <c r="M22" s="270"/>
      <c r="N22" s="270"/>
      <c r="O22" s="270"/>
      <c r="P22" s="270"/>
      <c r="Q22" s="270"/>
      <c r="R22" s="270"/>
      <c r="S22" s="270"/>
      <c r="T22" s="270"/>
      <c r="U22" s="270"/>
      <c r="V22" s="270"/>
      <c r="W22" s="270"/>
      <c r="X22" s="271" t="s">
        <v>48</v>
      </c>
      <c r="Y22" s="272"/>
      <c r="Z22" s="273"/>
      <c r="AA22" s="171"/>
      <c r="AB22" s="171"/>
      <c r="AC22" s="171"/>
      <c r="AD22" s="171"/>
      <c r="AE22" s="171"/>
      <c r="AF22" s="171"/>
      <c r="AG22" s="171"/>
    </row>
    <row r="23" spans="1:48" s="3" customFormat="1" ht="6" customHeight="1">
      <c r="I23" s="85"/>
      <c r="J23" s="157"/>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63" t="s">
        <v>49</v>
      </c>
      <c r="B24" s="264"/>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5"/>
    </row>
    <row r="25" spans="1:48" s="3" customFormat="1" ht="3" customHeight="1" thickBot="1">
      <c r="I25" s="85"/>
      <c r="J25" s="157"/>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58" t="s">
        <v>239</v>
      </c>
      <c r="B26" s="3"/>
      <c r="C26" s="147"/>
      <c r="D26" s="3"/>
      <c r="E26" s="159"/>
      <c r="F26" s="3"/>
      <c r="G26" s="3"/>
      <c r="H26" s="3"/>
      <c r="I26" s="3"/>
      <c r="J26" s="160"/>
      <c r="K26" s="160"/>
      <c r="L26" s="160"/>
      <c r="M26" s="160"/>
      <c r="N26" s="160"/>
      <c r="O26" s="161"/>
      <c r="P26" s="147"/>
      <c r="S26" s="160"/>
      <c r="T26" s="157"/>
      <c r="U26" s="160"/>
      <c r="V26" s="160"/>
      <c r="W26" s="147"/>
      <c r="AC26" s="241"/>
      <c r="AD26" s="239" t="s">
        <v>50</v>
      </c>
      <c r="AE26" s="240"/>
      <c r="AF26" s="240"/>
      <c r="AG26" s="240"/>
      <c r="AH26" s="240"/>
      <c r="AI26" s="247" t="s">
        <v>51</v>
      </c>
      <c r="AJ26" s="248"/>
      <c r="AK26" s="248"/>
      <c r="AL26" s="248"/>
      <c r="AM26" s="249"/>
      <c r="AV26" s="3"/>
    </row>
    <row r="27" spans="1:48">
      <c r="A27" s="158"/>
      <c r="B27" s="3"/>
      <c r="C27" s="147"/>
      <c r="D27" s="3"/>
      <c r="E27" s="159"/>
      <c r="F27" s="3"/>
      <c r="G27" s="3"/>
      <c r="H27" s="3"/>
      <c r="I27" s="3"/>
      <c r="J27" s="160"/>
      <c r="K27" s="160"/>
      <c r="L27" s="160"/>
      <c r="M27" s="160"/>
      <c r="N27" s="160"/>
      <c r="O27" s="161"/>
      <c r="P27" s="147"/>
      <c r="S27" s="160"/>
      <c r="T27" s="157"/>
      <c r="U27" s="160"/>
      <c r="V27" s="160"/>
      <c r="W27" s="149"/>
      <c r="AC27" s="241"/>
      <c r="AD27" s="260" t="str">
        <f>IFERROR(VLOOKUP(L10,リスト!B2:D23,2,FALSE),IFERROR(VLOOKUP(L10,リスト!B24:D30,2,FALSE)*AJ10,""))</f>
        <v/>
      </c>
      <c r="AE27" s="261"/>
      <c r="AF27" s="261"/>
      <c r="AG27" s="262" t="s">
        <v>13</v>
      </c>
      <c r="AH27" s="262"/>
      <c r="AI27" s="280">
        <f>MIN(AD27,ROUNDDOWN((H35+H44)/1000,0))</f>
        <v>0</v>
      </c>
      <c r="AJ27" s="281"/>
      <c r="AK27" s="281"/>
      <c r="AL27" s="276" t="s">
        <v>13</v>
      </c>
      <c r="AM27" s="277"/>
    </row>
    <row r="28" spans="1:48" ht="13.8" thickBot="1">
      <c r="A28" s="147" t="s">
        <v>243</v>
      </c>
      <c r="B28" s="3"/>
      <c r="C28" s="147"/>
      <c r="D28" s="3"/>
      <c r="E28" s="159"/>
      <c r="F28" s="3"/>
      <c r="G28" s="3"/>
      <c r="H28" s="3"/>
      <c r="I28" s="3"/>
      <c r="J28" s="160"/>
      <c r="K28" s="160"/>
      <c r="L28" s="160"/>
      <c r="M28" s="160"/>
      <c r="N28" s="160"/>
      <c r="O28" s="161"/>
      <c r="P28" s="147"/>
      <c r="S28" s="160"/>
      <c r="T28" s="157"/>
      <c r="U28" s="160"/>
      <c r="V28" s="160"/>
      <c r="W28" s="149"/>
      <c r="AC28" s="241"/>
      <c r="AD28" s="260"/>
      <c r="AE28" s="261"/>
      <c r="AF28" s="261"/>
      <c r="AG28" s="262"/>
      <c r="AH28" s="262"/>
      <c r="AI28" s="282"/>
      <c r="AJ28" s="283"/>
      <c r="AK28" s="283"/>
      <c r="AL28" s="278"/>
      <c r="AM28" s="279"/>
    </row>
    <row r="29" spans="1:48" ht="15" customHeight="1">
      <c r="A29" s="225" t="s">
        <v>52</v>
      </c>
      <c r="B29" s="226"/>
      <c r="C29" s="226"/>
      <c r="D29" s="226"/>
      <c r="E29" s="226"/>
      <c r="F29" s="226"/>
      <c r="G29" s="227"/>
      <c r="H29" s="226" t="s">
        <v>53</v>
      </c>
      <c r="I29" s="226"/>
      <c r="J29" s="226"/>
      <c r="K29" s="226"/>
      <c r="L29" s="226"/>
      <c r="M29" s="225" t="s">
        <v>54</v>
      </c>
      <c r="N29" s="226"/>
      <c r="O29" s="226"/>
      <c r="P29" s="226"/>
      <c r="Q29" s="226"/>
      <c r="R29" s="226"/>
      <c r="S29" s="226"/>
      <c r="T29" s="226"/>
      <c r="U29" s="226"/>
      <c r="V29" s="226"/>
      <c r="W29" s="226"/>
      <c r="X29" s="226"/>
      <c r="Y29" s="226"/>
      <c r="Z29" s="226"/>
      <c r="AA29" s="226"/>
      <c r="AB29" s="226"/>
      <c r="AC29" s="226"/>
      <c r="AD29" s="226"/>
      <c r="AE29" s="226"/>
      <c r="AF29" s="226"/>
      <c r="AG29" s="226"/>
      <c r="AH29" s="226"/>
      <c r="AI29" s="291"/>
      <c r="AJ29" s="291"/>
      <c r="AK29" s="291"/>
      <c r="AL29" s="291"/>
      <c r="AM29" s="207"/>
    </row>
    <row r="30" spans="1:48" ht="15" customHeight="1">
      <c r="A30" s="95" t="s">
        <v>55</v>
      </c>
      <c r="B30" s="96"/>
      <c r="C30" s="96"/>
      <c r="D30" s="96"/>
      <c r="E30" s="97"/>
      <c r="F30" s="97"/>
      <c r="G30" s="98"/>
      <c r="H30" s="218"/>
      <c r="I30" s="218"/>
      <c r="J30" s="218"/>
      <c r="K30" s="218"/>
      <c r="L30" s="218"/>
      <c r="M30" s="228"/>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M30" s="230"/>
    </row>
    <row r="31" spans="1:48" ht="15" customHeight="1">
      <c r="A31" s="72" t="s">
        <v>56</v>
      </c>
      <c r="B31" s="73"/>
      <c r="C31" s="73"/>
      <c r="D31" s="73"/>
      <c r="E31" s="74"/>
      <c r="F31" s="74"/>
      <c r="G31" s="75"/>
      <c r="H31" s="219"/>
      <c r="I31" s="219"/>
      <c r="J31" s="219"/>
      <c r="K31" s="219"/>
      <c r="L31" s="219"/>
      <c r="M31" s="231"/>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3"/>
    </row>
    <row r="32" spans="1:48" ht="15" customHeight="1">
      <c r="A32" s="72" t="s">
        <v>57</v>
      </c>
      <c r="B32" s="73"/>
      <c r="C32" s="73"/>
      <c r="D32" s="73"/>
      <c r="E32" s="74"/>
      <c r="F32" s="74"/>
      <c r="G32" s="75"/>
      <c r="H32" s="219"/>
      <c r="I32" s="219"/>
      <c r="J32" s="219"/>
      <c r="K32" s="219"/>
      <c r="L32" s="219"/>
      <c r="M32" s="231"/>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3"/>
    </row>
    <row r="33" spans="1:48" ht="15" customHeight="1">
      <c r="A33" s="72" t="s">
        <v>58</v>
      </c>
      <c r="B33" s="73"/>
      <c r="C33" s="73"/>
      <c r="D33" s="73"/>
      <c r="E33" s="74"/>
      <c r="F33" s="74"/>
      <c r="G33" s="75"/>
      <c r="H33" s="219"/>
      <c r="I33" s="219"/>
      <c r="J33" s="219"/>
      <c r="K33" s="219"/>
      <c r="L33" s="219"/>
      <c r="M33" s="231"/>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3"/>
      <c r="AV33" s="3"/>
    </row>
    <row r="34" spans="1:48" ht="15" customHeight="1">
      <c r="A34" s="72" t="s">
        <v>59</v>
      </c>
      <c r="B34" s="73"/>
      <c r="C34" s="73"/>
      <c r="D34" s="73"/>
      <c r="E34" s="74"/>
      <c r="F34" s="74"/>
      <c r="G34" s="75"/>
      <c r="H34" s="219"/>
      <c r="I34" s="219"/>
      <c r="J34" s="219"/>
      <c r="K34" s="219"/>
      <c r="L34" s="219"/>
      <c r="M34" s="231"/>
      <c r="N34" s="232"/>
      <c r="O34" s="232"/>
      <c r="P34" s="232"/>
      <c r="Q34" s="232"/>
      <c r="R34" s="232"/>
      <c r="S34" s="232"/>
      <c r="T34" s="232"/>
      <c r="U34" s="232"/>
      <c r="V34" s="232"/>
      <c r="W34" s="232"/>
      <c r="X34" s="232"/>
      <c r="Y34" s="232"/>
      <c r="Z34" s="232"/>
      <c r="AA34" s="232"/>
      <c r="AB34" s="232"/>
      <c r="AC34" s="232"/>
      <c r="AD34" s="232"/>
      <c r="AE34" s="232"/>
      <c r="AF34" s="232"/>
      <c r="AG34" s="232"/>
      <c r="AH34" s="232"/>
      <c r="AI34" s="232"/>
      <c r="AJ34" s="232"/>
      <c r="AK34" s="232"/>
      <c r="AL34" s="232"/>
      <c r="AM34" s="233"/>
    </row>
    <row r="35" spans="1:48" ht="15" customHeight="1">
      <c r="A35" s="76" t="s">
        <v>30</v>
      </c>
      <c r="B35" s="77"/>
      <c r="C35" s="77"/>
      <c r="D35" s="77"/>
      <c r="E35" s="77"/>
      <c r="F35" s="77"/>
      <c r="G35" s="78"/>
      <c r="H35" s="220">
        <f>SUM(H30:L34)</f>
        <v>0</v>
      </c>
      <c r="I35" s="220"/>
      <c r="J35" s="220"/>
      <c r="K35" s="220"/>
      <c r="L35" s="221"/>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58"/>
      <c r="B36" s="3"/>
      <c r="C36" s="147"/>
      <c r="D36" s="3"/>
      <c r="E36" s="159"/>
      <c r="F36" s="3"/>
      <c r="G36" s="3"/>
      <c r="H36" s="3"/>
      <c r="I36" s="3"/>
      <c r="J36" s="160"/>
      <c r="K36" s="160"/>
      <c r="L36" s="160"/>
      <c r="M36" s="160"/>
      <c r="N36" s="160"/>
      <c r="O36" s="161"/>
      <c r="P36" s="147"/>
      <c r="S36" s="160"/>
      <c r="T36" s="157"/>
      <c r="U36" s="160"/>
      <c r="V36" s="160"/>
      <c r="W36" s="149"/>
      <c r="AD36" s="147"/>
      <c r="AE36" s="148"/>
      <c r="AF36" s="148"/>
      <c r="AG36" s="148"/>
      <c r="AH36" s="149"/>
      <c r="AI36" s="314"/>
      <c r="AJ36" s="314"/>
      <c r="AK36" s="314"/>
      <c r="AL36" s="217"/>
      <c r="AM36" s="217"/>
    </row>
    <row r="37" spans="1:48">
      <c r="A37" s="147" t="s">
        <v>244</v>
      </c>
      <c r="B37" s="3"/>
      <c r="C37" s="147"/>
      <c r="D37" s="3"/>
      <c r="E37" s="159"/>
      <c r="F37" s="3"/>
      <c r="G37" s="3"/>
      <c r="H37" s="3"/>
      <c r="I37" s="3"/>
      <c r="J37" s="160"/>
      <c r="K37" s="160"/>
      <c r="L37" s="160"/>
      <c r="M37" s="160"/>
      <c r="N37" s="160"/>
      <c r="O37" s="161"/>
      <c r="P37" s="147"/>
      <c r="S37" s="160"/>
      <c r="T37" s="157"/>
      <c r="U37" s="160"/>
      <c r="V37" s="160"/>
      <c r="W37" s="149"/>
      <c r="AD37" s="147"/>
      <c r="AE37" s="148"/>
      <c r="AF37" s="148"/>
      <c r="AG37" s="148"/>
      <c r="AH37" s="149"/>
      <c r="AI37" s="314"/>
      <c r="AJ37" s="314"/>
      <c r="AK37" s="314"/>
      <c r="AL37" s="217"/>
      <c r="AM37" s="217"/>
    </row>
    <row r="38" spans="1:48" ht="15" customHeight="1">
      <c r="A38" s="225" t="s">
        <v>52</v>
      </c>
      <c r="B38" s="226"/>
      <c r="C38" s="226"/>
      <c r="D38" s="226"/>
      <c r="E38" s="226"/>
      <c r="F38" s="226"/>
      <c r="G38" s="227"/>
      <c r="H38" s="226" t="s">
        <v>53</v>
      </c>
      <c r="I38" s="226"/>
      <c r="J38" s="226"/>
      <c r="K38" s="226"/>
      <c r="L38" s="226"/>
      <c r="M38" s="225" t="s">
        <v>54</v>
      </c>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7"/>
    </row>
    <row r="39" spans="1:48" ht="15" customHeight="1">
      <c r="A39" s="95" t="s">
        <v>55</v>
      </c>
      <c r="B39" s="96"/>
      <c r="C39" s="96"/>
      <c r="D39" s="96"/>
      <c r="E39" s="97"/>
      <c r="F39" s="97"/>
      <c r="G39" s="98"/>
      <c r="H39" s="218"/>
      <c r="I39" s="218"/>
      <c r="J39" s="218"/>
      <c r="K39" s="218"/>
      <c r="L39" s="218"/>
      <c r="M39" s="228"/>
      <c r="N39" s="229"/>
      <c r="O39" s="229"/>
      <c r="P39" s="229"/>
      <c r="Q39" s="229"/>
      <c r="R39" s="229"/>
      <c r="S39" s="229"/>
      <c r="T39" s="229"/>
      <c r="U39" s="229"/>
      <c r="V39" s="229"/>
      <c r="W39" s="229"/>
      <c r="X39" s="229"/>
      <c r="Y39" s="229"/>
      <c r="Z39" s="229"/>
      <c r="AA39" s="229"/>
      <c r="AB39" s="229"/>
      <c r="AC39" s="229"/>
      <c r="AD39" s="229"/>
      <c r="AE39" s="229"/>
      <c r="AF39" s="229"/>
      <c r="AG39" s="229"/>
      <c r="AH39" s="229"/>
      <c r="AI39" s="229"/>
      <c r="AJ39" s="229"/>
      <c r="AK39" s="229"/>
      <c r="AL39" s="229"/>
      <c r="AM39" s="230"/>
    </row>
    <row r="40" spans="1:48" ht="15" customHeight="1">
      <c r="A40" s="72" t="s">
        <v>56</v>
      </c>
      <c r="B40" s="73"/>
      <c r="C40" s="73"/>
      <c r="D40" s="73"/>
      <c r="E40" s="74"/>
      <c r="F40" s="74"/>
      <c r="G40" s="75"/>
      <c r="H40" s="219"/>
      <c r="I40" s="219"/>
      <c r="J40" s="219"/>
      <c r="K40" s="219"/>
      <c r="L40" s="219"/>
      <c r="M40" s="231"/>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3"/>
    </row>
    <row r="41" spans="1:48" ht="15" customHeight="1">
      <c r="A41" s="72" t="s">
        <v>57</v>
      </c>
      <c r="B41" s="73"/>
      <c r="C41" s="73"/>
      <c r="D41" s="73"/>
      <c r="E41" s="74"/>
      <c r="F41" s="74"/>
      <c r="G41" s="75"/>
      <c r="H41" s="219"/>
      <c r="I41" s="219"/>
      <c r="J41" s="219"/>
      <c r="K41" s="219"/>
      <c r="L41" s="219"/>
      <c r="M41" s="231"/>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3"/>
    </row>
    <row r="42" spans="1:48" ht="15" customHeight="1">
      <c r="A42" s="72" t="s">
        <v>58</v>
      </c>
      <c r="B42" s="73"/>
      <c r="C42" s="73"/>
      <c r="D42" s="73"/>
      <c r="E42" s="74"/>
      <c r="F42" s="74"/>
      <c r="G42" s="75"/>
      <c r="H42" s="219"/>
      <c r="I42" s="219"/>
      <c r="J42" s="219"/>
      <c r="K42" s="219"/>
      <c r="L42" s="219"/>
      <c r="M42" s="231"/>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3"/>
      <c r="AV42" s="3"/>
    </row>
    <row r="43" spans="1:48" ht="15" customHeight="1">
      <c r="A43" s="72" t="s">
        <v>59</v>
      </c>
      <c r="B43" s="73"/>
      <c r="C43" s="73"/>
      <c r="D43" s="73"/>
      <c r="E43" s="74"/>
      <c r="F43" s="74"/>
      <c r="G43" s="75"/>
      <c r="H43" s="219"/>
      <c r="I43" s="219"/>
      <c r="J43" s="219"/>
      <c r="K43" s="219"/>
      <c r="L43" s="219"/>
      <c r="M43" s="231"/>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3"/>
    </row>
    <row r="44" spans="1:48" ht="15" customHeight="1">
      <c r="A44" s="76" t="s">
        <v>30</v>
      </c>
      <c r="B44" s="77"/>
      <c r="C44" s="77"/>
      <c r="D44" s="77"/>
      <c r="E44" s="77"/>
      <c r="F44" s="77"/>
      <c r="G44" s="78"/>
      <c r="H44" s="220">
        <f>SUM(H39:L43)</f>
        <v>0</v>
      </c>
      <c r="I44" s="220"/>
      <c r="J44" s="220"/>
      <c r="K44" s="220"/>
      <c r="L44" s="221"/>
      <c r="M44" s="222"/>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4"/>
    </row>
    <row r="45" spans="1:48" ht="6" customHeight="1" thickBot="1">
      <c r="A45" s="162"/>
      <c r="B45" s="162"/>
      <c r="C45" s="162"/>
      <c r="D45" s="162"/>
      <c r="E45" s="163"/>
      <c r="F45" s="163"/>
      <c r="G45" s="163"/>
      <c r="H45" s="163"/>
      <c r="I45" s="163"/>
      <c r="J45" s="164"/>
      <c r="K45" s="164"/>
      <c r="L45" s="164"/>
      <c r="M45" s="164"/>
      <c r="N45" s="164"/>
      <c r="AH45" s="168"/>
    </row>
    <row r="46" spans="1:48" s="3" customFormat="1" ht="19.5" customHeight="1">
      <c r="A46" s="170" t="s">
        <v>240</v>
      </c>
      <c r="B46" s="68"/>
      <c r="C46" s="68"/>
      <c r="D46" s="68"/>
      <c r="E46" s="68"/>
      <c r="F46" s="68"/>
      <c r="G46" s="68"/>
      <c r="H46" s="68"/>
      <c r="I46" s="69"/>
      <c r="J46" s="71"/>
      <c r="K46" s="68"/>
      <c r="L46" s="70"/>
      <c r="M46" s="70"/>
      <c r="N46" s="70"/>
      <c r="O46" s="68"/>
      <c r="P46" s="68"/>
      <c r="Q46" s="68"/>
      <c r="R46" s="68"/>
      <c r="S46" s="68"/>
      <c r="T46" s="79"/>
      <c r="U46" s="79"/>
      <c r="V46" s="79"/>
      <c r="W46" s="79"/>
      <c r="AC46" s="241"/>
      <c r="AD46" s="239" t="s">
        <v>50</v>
      </c>
      <c r="AE46" s="240"/>
      <c r="AF46" s="240"/>
      <c r="AG46" s="240"/>
      <c r="AH46" s="240"/>
      <c r="AI46" s="247" t="s">
        <v>51</v>
      </c>
      <c r="AJ46" s="248"/>
      <c r="AK46" s="248"/>
      <c r="AL46" s="248"/>
      <c r="AM46" s="249"/>
    </row>
    <row r="47" spans="1:48" s="3" customFormat="1" ht="13.5" customHeight="1">
      <c r="A47" s="68"/>
      <c r="B47" s="68"/>
      <c r="C47" s="68"/>
      <c r="D47" s="68"/>
      <c r="E47" s="68"/>
      <c r="F47" s="68"/>
      <c r="G47" s="68"/>
      <c r="H47" s="68"/>
      <c r="I47" s="68"/>
      <c r="J47" s="68"/>
      <c r="K47" s="68"/>
      <c r="L47" s="68"/>
      <c r="M47" s="68"/>
      <c r="N47" s="68"/>
      <c r="O47" s="68"/>
      <c r="P47" s="68"/>
      <c r="Q47" s="68"/>
      <c r="R47" s="68"/>
      <c r="S47" s="68"/>
      <c r="T47" s="68"/>
      <c r="U47" s="68"/>
      <c r="V47" s="68"/>
      <c r="W47" s="68"/>
      <c r="AC47" s="241"/>
      <c r="AD47" s="234" t="str">
        <f>IFERROR(VLOOKUP(L10,リスト!B24:E30,4,FALSE)*AJ10,"")</f>
        <v/>
      </c>
      <c r="AE47" s="235"/>
      <c r="AF47" s="235"/>
      <c r="AG47" s="238" t="s">
        <v>13</v>
      </c>
      <c r="AH47" s="238"/>
      <c r="AI47" s="243" t="str">
        <f>IF(AD47="","",MIN(AD47,ROUNDDOWN(H55/1000,0)))</f>
        <v/>
      </c>
      <c r="AJ47" s="244"/>
      <c r="AK47" s="244"/>
      <c r="AL47" s="238" t="s">
        <v>13</v>
      </c>
      <c r="AM47" s="242"/>
    </row>
    <row r="48" spans="1:48" s="3" customFormat="1" ht="12">
      <c r="A48" s="64"/>
      <c r="B48" s="68"/>
      <c r="C48" s="68"/>
      <c r="D48" s="68"/>
      <c r="E48" s="68"/>
      <c r="F48" s="68"/>
      <c r="G48" s="68"/>
      <c r="H48" s="68"/>
      <c r="I48" s="68"/>
      <c r="J48" s="68"/>
      <c r="K48" s="68"/>
      <c r="L48" s="68"/>
      <c r="M48" s="68"/>
      <c r="N48" s="68"/>
      <c r="O48" s="68"/>
      <c r="P48" s="68"/>
      <c r="Q48" s="68"/>
      <c r="R48" s="68"/>
      <c r="S48" s="68"/>
      <c r="T48" s="68"/>
      <c r="U48" s="68"/>
      <c r="V48" s="68"/>
      <c r="W48" s="68"/>
      <c r="AC48" s="241"/>
      <c r="AD48" s="236"/>
      <c r="AE48" s="237"/>
      <c r="AF48" s="237"/>
      <c r="AG48" s="238"/>
      <c r="AH48" s="238"/>
      <c r="AI48" s="245"/>
      <c r="AJ48" s="246"/>
      <c r="AK48" s="246"/>
      <c r="AL48" s="238"/>
      <c r="AM48" s="242"/>
      <c r="AT48" s="4"/>
    </row>
    <row r="49" spans="1:48" ht="15" customHeight="1">
      <c r="A49" s="225" t="s">
        <v>52</v>
      </c>
      <c r="B49" s="226"/>
      <c r="C49" s="226"/>
      <c r="D49" s="226"/>
      <c r="E49" s="226"/>
      <c r="F49" s="226"/>
      <c r="G49" s="227"/>
      <c r="H49" s="226" t="s">
        <v>53</v>
      </c>
      <c r="I49" s="226"/>
      <c r="J49" s="226"/>
      <c r="K49" s="226"/>
      <c r="L49" s="226"/>
      <c r="M49" s="225" t="s">
        <v>54</v>
      </c>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7"/>
    </row>
    <row r="50" spans="1:48" ht="15" customHeight="1">
      <c r="A50" s="95" t="s">
        <v>55</v>
      </c>
      <c r="B50" s="96"/>
      <c r="C50" s="96"/>
      <c r="D50" s="96"/>
      <c r="E50" s="97"/>
      <c r="F50" s="97"/>
      <c r="G50" s="98"/>
      <c r="H50" s="218"/>
      <c r="I50" s="218"/>
      <c r="J50" s="218"/>
      <c r="K50" s="218"/>
      <c r="L50" s="218"/>
      <c r="M50" s="228"/>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30"/>
    </row>
    <row r="51" spans="1:48" ht="15" customHeight="1">
      <c r="A51" s="72" t="s">
        <v>56</v>
      </c>
      <c r="B51" s="73"/>
      <c r="C51" s="73"/>
      <c r="D51" s="73"/>
      <c r="E51" s="74"/>
      <c r="F51" s="74"/>
      <c r="G51" s="75"/>
      <c r="H51" s="219"/>
      <c r="I51" s="219"/>
      <c r="J51" s="219"/>
      <c r="K51" s="219"/>
      <c r="L51" s="219"/>
      <c r="M51" s="231"/>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3"/>
    </row>
    <row r="52" spans="1:48" ht="15" customHeight="1">
      <c r="A52" s="72" t="s">
        <v>57</v>
      </c>
      <c r="B52" s="73"/>
      <c r="C52" s="73"/>
      <c r="D52" s="73"/>
      <c r="E52" s="74"/>
      <c r="F52" s="74"/>
      <c r="G52" s="75"/>
      <c r="H52" s="219"/>
      <c r="I52" s="219"/>
      <c r="J52" s="219"/>
      <c r="K52" s="219"/>
      <c r="L52" s="219"/>
      <c r="M52" s="231"/>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3"/>
    </row>
    <row r="53" spans="1:48" ht="15" customHeight="1">
      <c r="A53" s="72" t="s">
        <v>58</v>
      </c>
      <c r="B53" s="73"/>
      <c r="C53" s="73"/>
      <c r="D53" s="73"/>
      <c r="E53" s="74"/>
      <c r="F53" s="74"/>
      <c r="G53" s="75"/>
      <c r="H53" s="219"/>
      <c r="I53" s="219"/>
      <c r="J53" s="219"/>
      <c r="K53" s="219"/>
      <c r="L53" s="219"/>
      <c r="M53" s="231"/>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3"/>
    </row>
    <row r="54" spans="1:48" ht="15" customHeight="1">
      <c r="A54" s="72" t="s">
        <v>59</v>
      </c>
      <c r="B54" s="73"/>
      <c r="C54" s="73"/>
      <c r="D54" s="73"/>
      <c r="E54" s="74"/>
      <c r="F54" s="74"/>
      <c r="G54" s="75"/>
      <c r="H54" s="219"/>
      <c r="I54" s="219"/>
      <c r="J54" s="219"/>
      <c r="K54" s="219"/>
      <c r="L54" s="219"/>
      <c r="M54" s="231"/>
      <c r="N54" s="232"/>
      <c r="O54" s="232"/>
      <c r="P54" s="232"/>
      <c r="Q54" s="232"/>
      <c r="R54" s="232"/>
      <c r="S54" s="232"/>
      <c r="T54" s="232"/>
      <c r="U54" s="232"/>
      <c r="V54" s="232"/>
      <c r="W54" s="232"/>
      <c r="X54" s="232"/>
      <c r="Y54" s="232"/>
      <c r="Z54" s="232"/>
      <c r="AA54" s="232"/>
      <c r="AB54" s="232"/>
      <c r="AC54" s="232"/>
      <c r="AD54" s="232"/>
      <c r="AE54" s="232"/>
      <c r="AF54" s="232"/>
      <c r="AG54" s="232"/>
      <c r="AH54" s="232"/>
      <c r="AI54" s="232"/>
      <c r="AJ54" s="232"/>
      <c r="AK54" s="232"/>
      <c r="AL54" s="232"/>
      <c r="AM54" s="233"/>
    </row>
    <row r="55" spans="1:48" ht="15" customHeight="1">
      <c r="A55" s="76" t="s">
        <v>30</v>
      </c>
      <c r="B55" s="80"/>
      <c r="C55" s="80"/>
      <c r="D55" s="80"/>
      <c r="E55" s="77"/>
      <c r="F55" s="77"/>
      <c r="G55" s="78"/>
      <c r="H55" s="220">
        <f>SUM(H50:L54)</f>
        <v>0</v>
      </c>
      <c r="I55" s="220"/>
      <c r="J55" s="220"/>
      <c r="K55" s="220"/>
      <c r="L55" s="221"/>
      <c r="M55" s="222"/>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223"/>
      <c r="AL55" s="223"/>
      <c r="AM55" s="224"/>
    </row>
    <row r="56" spans="1:48" ht="4.5" customHeight="1">
      <c r="A56" s="162"/>
      <c r="B56" s="162"/>
      <c r="C56" s="162"/>
      <c r="D56" s="162"/>
      <c r="E56" s="165"/>
      <c r="F56" s="165"/>
      <c r="G56" s="165"/>
      <c r="H56" s="165"/>
      <c r="I56" s="165"/>
      <c r="J56" s="166"/>
      <c r="K56" s="166"/>
      <c r="L56" s="166"/>
      <c r="M56" s="166"/>
      <c r="N56" s="166"/>
      <c r="O56" s="165"/>
      <c r="P56" s="165"/>
      <c r="Q56" s="165"/>
      <c r="R56" s="165"/>
      <c r="S56" s="165"/>
      <c r="T56" s="165"/>
      <c r="U56" s="165"/>
      <c r="V56" s="165"/>
      <c r="W56" s="165"/>
      <c r="X56" s="165"/>
      <c r="Y56" s="167"/>
      <c r="Z56" s="167"/>
      <c r="AA56" s="167"/>
      <c r="AB56" s="167"/>
      <c r="AC56" s="167"/>
      <c r="AD56" s="167"/>
      <c r="AE56" s="165"/>
      <c r="AF56" s="165"/>
      <c r="AG56" s="165"/>
      <c r="AH56" s="165"/>
      <c r="AI56" s="165"/>
      <c r="AJ56" s="165"/>
      <c r="AK56" s="165"/>
      <c r="AL56" s="165"/>
      <c r="AM56" s="165"/>
    </row>
    <row r="57" spans="1:48">
      <c r="A57" s="147" t="s">
        <v>271</v>
      </c>
    </row>
    <row r="59" spans="1:48">
      <c r="AI59" s="217"/>
      <c r="AJ59" s="217"/>
      <c r="AK59" s="217"/>
      <c r="AL59" s="217"/>
      <c r="AM59" s="217"/>
    </row>
  </sheetData>
  <sheetProtection formatCells="0" formatColumns="0" formatRows="0" insertColumns="0" insertRows="0" autoFilter="0"/>
  <mergeCells count="102">
    <mergeCell ref="A38:G38"/>
    <mergeCell ref="H38:L38"/>
    <mergeCell ref="M38:AM38"/>
    <mergeCell ref="M30:AM30"/>
    <mergeCell ref="M29:AM29"/>
    <mergeCell ref="H30:L30"/>
    <mergeCell ref="H44:L44"/>
    <mergeCell ref="M44:AM44"/>
    <mergeCell ref="AI36:AK36"/>
    <mergeCell ref="AL36:AM36"/>
    <mergeCell ref="H42:L42"/>
    <mergeCell ref="M42:AM42"/>
    <mergeCell ref="H43:L43"/>
    <mergeCell ref="M43:AM43"/>
    <mergeCell ref="H39:L39"/>
    <mergeCell ref="M39:AM39"/>
    <mergeCell ref="H40:L40"/>
    <mergeCell ref="M40:AM40"/>
    <mergeCell ref="H41:L41"/>
    <mergeCell ref="M41:AM41"/>
    <mergeCell ref="AL37:AM37"/>
    <mergeCell ref="H29:L29"/>
    <mergeCell ref="AI37:AK37"/>
    <mergeCell ref="X17:Z17"/>
    <mergeCell ref="A15:W15"/>
    <mergeCell ref="A16:W16"/>
    <mergeCell ref="A17:W17"/>
    <mergeCell ref="A21:W21"/>
    <mergeCell ref="M35:AM35"/>
    <mergeCell ref="M31:AM31"/>
    <mergeCell ref="M32:AM32"/>
    <mergeCell ref="M33:AM33"/>
    <mergeCell ref="H35:L35"/>
    <mergeCell ref="H34:L34"/>
    <mergeCell ref="M34:AM34"/>
    <mergeCell ref="H31:L31"/>
    <mergeCell ref="H32:L32"/>
    <mergeCell ref="H33:L33"/>
    <mergeCell ref="A29:G29"/>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AG10:AI10"/>
    <mergeCell ref="AJ10:AK10"/>
    <mergeCell ref="AL10:AM10"/>
    <mergeCell ref="A11:H11"/>
    <mergeCell ref="AD26:AH26"/>
    <mergeCell ref="AC26:AC28"/>
    <mergeCell ref="AD27:AF28"/>
    <mergeCell ref="AG27:AH28"/>
    <mergeCell ref="A13:AM13"/>
    <mergeCell ref="L10:AF10"/>
    <mergeCell ref="A19:AM19"/>
    <mergeCell ref="A22:W22"/>
    <mergeCell ref="X21:Z21"/>
    <mergeCell ref="X22:Z22"/>
    <mergeCell ref="A10:K10"/>
    <mergeCell ref="X16:Z16"/>
    <mergeCell ref="A24:AM24"/>
    <mergeCell ref="X15:Z15"/>
    <mergeCell ref="AA16:AM16"/>
    <mergeCell ref="AA15:AM15"/>
    <mergeCell ref="AL27:AM28"/>
    <mergeCell ref="AI27:AK28"/>
    <mergeCell ref="AI26:AM26"/>
    <mergeCell ref="AD47:AF48"/>
    <mergeCell ref="AG47:AH48"/>
    <mergeCell ref="AD46:AH46"/>
    <mergeCell ref="AC46:AC48"/>
    <mergeCell ref="AL47:AM48"/>
    <mergeCell ref="AI47:AK48"/>
    <mergeCell ref="AI46:AM46"/>
    <mergeCell ref="A49:G49"/>
    <mergeCell ref="H49:L49"/>
    <mergeCell ref="AI59:AM59"/>
    <mergeCell ref="H50:L50"/>
    <mergeCell ref="H51:L51"/>
    <mergeCell ref="H52:L52"/>
    <mergeCell ref="H53:L53"/>
    <mergeCell ref="H55:L55"/>
    <mergeCell ref="M55:AM55"/>
    <mergeCell ref="M49:AM49"/>
    <mergeCell ref="M50:AM50"/>
    <mergeCell ref="M51:AM51"/>
    <mergeCell ref="M52:AM52"/>
    <mergeCell ref="M53:AM53"/>
    <mergeCell ref="H54:L54"/>
    <mergeCell ref="M54:AM54"/>
  </mergeCells>
  <phoneticPr fontId="4"/>
  <dataValidations count="2">
    <dataValidation imeMode="halfAlpha" allowBlank="1" showInputMessage="1" showErrorMessage="1" sqref="S26:V28 J26:N28 S37:V37 J37:N37" xr:uid="{00000000-0002-0000-0300-000000000000}"/>
    <dataValidation type="list" allowBlank="1" showInputMessage="1" showErrorMessage="1" sqref="X15:Z17 X21:Z22"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634" r:id="rId4" name="Check Box 58">
              <controlPr defaultSize="0" autoFill="0" autoLine="0" autoPict="0">
                <anchor moveWithCells="1">
                  <from>
                    <xdr:col>7</xdr:col>
                    <xdr:colOff>175260</xdr:colOff>
                    <xdr:row>10</xdr:row>
                    <xdr:rowOff>0</xdr:rowOff>
                  </from>
                  <to>
                    <xdr:col>9</xdr:col>
                    <xdr:colOff>30480</xdr:colOff>
                    <xdr:row>11</xdr:row>
                    <xdr:rowOff>30480</xdr:rowOff>
                  </to>
                </anchor>
              </controlPr>
            </control>
          </mc:Choice>
        </mc:AlternateContent>
        <mc:AlternateContent xmlns:mc="http://schemas.openxmlformats.org/markup-compatibility/2006">
          <mc:Choice Requires="x14">
            <control shapeId="24635" r:id="rId5" name="Check Box 59">
              <controlPr defaultSize="0" autoFill="0" autoLine="0" autoPict="0">
                <anchor moveWithCells="1">
                  <from>
                    <xdr:col>23</xdr:col>
                    <xdr:colOff>152400</xdr:colOff>
                    <xdr:row>10</xdr:row>
                    <xdr:rowOff>0</xdr:rowOff>
                  </from>
                  <to>
                    <xdr:col>25</xdr:col>
                    <xdr:colOff>45720</xdr:colOff>
                    <xdr:row>11</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4"/>
  <cols>
    <col min="1" max="2" width="3.88671875" style="9" customWidth="1"/>
    <col min="3" max="3" width="13.88671875" style="9" customWidth="1"/>
    <col min="4" max="4" width="3.88671875" style="9" customWidth="1"/>
    <col min="5" max="5" width="35.6640625" style="9" customWidth="1"/>
    <col min="6" max="6" width="26.109375" style="9" customWidth="1"/>
    <col min="7" max="7" width="63.6640625" style="9" customWidth="1"/>
    <col min="8" max="8" width="26.33203125" style="9" customWidth="1"/>
    <col min="9" max="9" width="63.6640625" style="9" customWidth="1"/>
    <col min="10" max="10" width="26.33203125" style="9" customWidth="1"/>
    <col min="11" max="16384" width="9" style="9"/>
  </cols>
  <sheetData>
    <row r="1" spans="1:15" ht="26.25" customHeight="1">
      <c r="A1" s="7" t="s">
        <v>60</v>
      </c>
      <c r="B1" s="8"/>
      <c r="C1" s="7" t="s">
        <v>61</v>
      </c>
      <c r="I1" s="7"/>
      <c r="J1" s="7"/>
    </row>
    <row r="2" spans="1:15" ht="27" customHeight="1">
      <c r="A2" s="10" t="s">
        <v>62</v>
      </c>
      <c r="B2" s="11"/>
      <c r="C2" s="12"/>
      <c r="D2" s="12"/>
      <c r="E2" s="12"/>
      <c r="F2" s="12"/>
      <c r="G2" s="12"/>
      <c r="H2" s="13"/>
      <c r="I2" s="357" t="s">
        <v>63</v>
      </c>
      <c r="J2" s="358"/>
    </row>
    <row r="3" spans="1:15" ht="30" customHeight="1">
      <c r="A3" s="14"/>
      <c r="B3" s="15"/>
      <c r="C3" s="16"/>
      <c r="D3" s="16"/>
      <c r="E3" s="16"/>
      <c r="F3" s="16"/>
      <c r="G3" s="17" t="s">
        <v>64</v>
      </c>
      <c r="H3" s="18"/>
    </row>
    <row r="4" spans="1:15" ht="71.25" customHeight="1">
      <c r="A4" s="19"/>
      <c r="B4" s="20"/>
      <c r="C4" s="340" t="s">
        <v>65</v>
      </c>
      <c r="D4" s="341"/>
      <c r="E4" s="341"/>
      <c r="F4" s="342"/>
      <c r="G4" s="359" t="s">
        <v>66</v>
      </c>
      <c r="H4" s="360"/>
    </row>
    <row r="5" spans="1:15" ht="18.899999999999999" customHeight="1">
      <c r="A5" s="21"/>
      <c r="B5" s="22"/>
      <c r="C5" s="335" t="s">
        <v>67</v>
      </c>
      <c r="D5" s="23">
        <v>1</v>
      </c>
      <c r="E5" s="330" t="s">
        <v>68</v>
      </c>
      <c r="F5" s="23" t="s">
        <v>69</v>
      </c>
      <c r="G5" s="24">
        <v>653</v>
      </c>
      <c r="H5" s="25" t="s">
        <v>70</v>
      </c>
      <c r="K5" s="26"/>
      <c r="L5" s="27"/>
      <c r="M5" s="26"/>
      <c r="N5" s="27"/>
      <c r="O5" s="28"/>
    </row>
    <row r="6" spans="1:15" ht="18.899999999999999" customHeight="1">
      <c r="A6" s="21"/>
      <c r="B6" s="22"/>
      <c r="C6" s="335"/>
      <c r="D6" s="23">
        <v>2</v>
      </c>
      <c r="E6" s="330"/>
      <c r="F6" s="23" t="s">
        <v>71</v>
      </c>
      <c r="G6" s="24">
        <v>831</v>
      </c>
      <c r="H6" s="25" t="s">
        <v>70</v>
      </c>
      <c r="K6" s="26"/>
      <c r="L6" s="27"/>
      <c r="M6" s="26"/>
      <c r="N6" s="27"/>
      <c r="O6" s="28"/>
    </row>
    <row r="7" spans="1:15" ht="18.899999999999999" customHeight="1">
      <c r="A7" s="21"/>
      <c r="B7" s="22"/>
      <c r="C7" s="335"/>
      <c r="D7" s="23">
        <v>3</v>
      </c>
      <c r="E7" s="330"/>
      <c r="F7" s="23" t="s">
        <v>72</v>
      </c>
      <c r="G7" s="24">
        <v>1075</v>
      </c>
      <c r="H7" s="25" t="s">
        <v>70</v>
      </c>
      <c r="K7" s="26"/>
      <c r="L7" s="27"/>
      <c r="M7" s="26"/>
      <c r="N7" s="27"/>
      <c r="O7" s="28"/>
    </row>
    <row r="8" spans="1:15" ht="18.899999999999999" customHeight="1">
      <c r="A8" s="21"/>
      <c r="B8" s="22"/>
      <c r="C8" s="335"/>
      <c r="D8" s="23">
        <v>4</v>
      </c>
      <c r="E8" s="331" t="s">
        <v>73</v>
      </c>
      <c r="F8" s="331"/>
      <c r="G8" s="24">
        <v>305</v>
      </c>
      <c r="H8" s="25" t="s">
        <v>70</v>
      </c>
      <c r="K8" s="26"/>
      <c r="L8" s="27"/>
      <c r="M8" s="26"/>
      <c r="N8" s="27"/>
      <c r="O8" s="28"/>
    </row>
    <row r="9" spans="1:15" ht="18.899999999999999" customHeight="1">
      <c r="A9" s="21"/>
      <c r="B9" s="22"/>
      <c r="C9" s="335"/>
      <c r="D9" s="23">
        <v>5</v>
      </c>
      <c r="E9" s="330" t="s">
        <v>74</v>
      </c>
      <c r="F9" s="330"/>
      <c r="G9" s="24">
        <v>340</v>
      </c>
      <c r="H9" s="25" t="s">
        <v>70</v>
      </c>
      <c r="K9" s="26"/>
      <c r="L9" s="27"/>
      <c r="M9" s="26"/>
      <c r="N9" s="27"/>
      <c r="O9" s="28"/>
    </row>
    <row r="10" spans="1:15" ht="18.899999999999999" customHeight="1">
      <c r="A10" s="21"/>
      <c r="B10" s="22"/>
      <c r="C10" s="335"/>
      <c r="D10" s="23">
        <v>6</v>
      </c>
      <c r="E10" s="330" t="s">
        <v>75</v>
      </c>
      <c r="F10" s="23" t="s">
        <v>69</v>
      </c>
      <c r="G10" s="24">
        <v>642</v>
      </c>
      <c r="H10" s="25" t="s">
        <v>70</v>
      </c>
      <c r="K10" s="26"/>
      <c r="L10" s="27"/>
      <c r="M10" s="26"/>
      <c r="N10" s="27"/>
      <c r="O10" s="28"/>
    </row>
    <row r="11" spans="1:15" ht="18.899999999999999" customHeight="1">
      <c r="A11" s="21"/>
      <c r="B11" s="22"/>
      <c r="C11" s="335"/>
      <c r="D11" s="23">
        <v>7</v>
      </c>
      <c r="E11" s="330"/>
      <c r="F11" s="23" t="s">
        <v>71</v>
      </c>
      <c r="G11" s="24">
        <v>776</v>
      </c>
      <c r="H11" s="25" t="s">
        <v>70</v>
      </c>
      <c r="K11" s="26"/>
      <c r="L11" s="27"/>
      <c r="M11" s="26"/>
      <c r="N11" s="27"/>
      <c r="O11" s="28"/>
    </row>
    <row r="12" spans="1:15" ht="18.899999999999999" customHeight="1">
      <c r="A12" s="21"/>
      <c r="B12" s="22"/>
      <c r="C12" s="335"/>
      <c r="D12" s="23">
        <v>8</v>
      </c>
      <c r="E12" s="330"/>
      <c r="F12" s="23" t="s">
        <v>72</v>
      </c>
      <c r="G12" s="24">
        <v>1272</v>
      </c>
      <c r="H12" s="25" t="s">
        <v>70</v>
      </c>
      <c r="K12" s="26"/>
      <c r="L12" s="27"/>
      <c r="M12" s="26"/>
      <c r="N12" s="27"/>
      <c r="O12" s="28"/>
    </row>
    <row r="13" spans="1:15" ht="18.899999999999999" customHeight="1">
      <c r="A13" s="21"/>
      <c r="B13" s="22"/>
      <c r="C13" s="29" t="s">
        <v>76</v>
      </c>
      <c r="D13" s="23">
        <v>9</v>
      </c>
      <c r="E13" s="330" t="s">
        <v>77</v>
      </c>
      <c r="F13" s="330"/>
      <c r="G13" s="24">
        <v>44</v>
      </c>
      <c r="H13" s="25" t="s">
        <v>78</v>
      </c>
      <c r="K13" s="26"/>
      <c r="L13" s="28"/>
      <c r="M13" s="28"/>
      <c r="N13" s="27"/>
      <c r="O13" s="26"/>
    </row>
    <row r="14" spans="1:15" ht="18.899999999999999" customHeight="1">
      <c r="A14" s="21"/>
      <c r="B14" s="22"/>
      <c r="C14" s="335" t="s">
        <v>79</v>
      </c>
      <c r="D14" s="23">
        <v>10</v>
      </c>
      <c r="E14" s="330" t="s">
        <v>80</v>
      </c>
      <c r="F14" s="330"/>
      <c r="G14" s="24">
        <v>500</v>
      </c>
      <c r="H14" s="25" t="s">
        <v>70</v>
      </c>
      <c r="K14" s="26"/>
      <c r="L14" s="27"/>
      <c r="M14" s="26"/>
      <c r="N14" s="27"/>
      <c r="O14" s="28"/>
    </row>
    <row r="15" spans="1:15" ht="18.899999999999999" customHeight="1">
      <c r="A15" s="21"/>
      <c r="B15" s="22"/>
      <c r="C15" s="335"/>
      <c r="D15" s="23">
        <v>11</v>
      </c>
      <c r="E15" s="330" t="s">
        <v>81</v>
      </c>
      <c r="F15" s="330"/>
      <c r="G15" s="24">
        <v>431</v>
      </c>
      <c r="H15" s="25" t="s">
        <v>70</v>
      </c>
      <c r="K15" s="26"/>
      <c r="L15" s="27"/>
      <c r="M15" s="26"/>
      <c r="N15" s="27"/>
      <c r="O15" s="28"/>
    </row>
    <row r="16" spans="1:15" ht="18.899999999999999" customHeight="1">
      <c r="A16" s="21"/>
      <c r="B16" s="22"/>
      <c r="C16" s="335"/>
      <c r="D16" s="23">
        <v>12</v>
      </c>
      <c r="E16" s="330" t="s">
        <v>82</v>
      </c>
      <c r="F16" s="330"/>
      <c r="G16" s="24">
        <v>464</v>
      </c>
      <c r="H16" s="25" t="s">
        <v>70</v>
      </c>
      <c r="K16" s="26"/>
      <c r="L16" s="27"/>
      <c r="M16" s="26"/>
      <c r="N16" s="27"/>
      <c r="O16" s="28"/>
    </row>
    <row r="17" spans="1:28" ht="18.899999999999999" customHeight="1">
      <c r="A17" s="21"/>
      <c r="B17" s="22"/>
      <c r="C17" s="335"/>
      <c r="D17" s="23">
        <v>13</v>
      </c>
      <c r="E17" s="330" t="s">
        <v>83</v>
      </c>
      <c r="F17" s="330"/>
      <c r="G17" s="24">
        <v>153</v>
      </c>
      <c r="H17" s="25" t="s">
        <v>70</v>
      </c>
      <c r="K17" s="26"/>
      <c r="L17" s="27"/>
      <c r="M17" s="26"/>
      <c r="N17" s="27"/>
      <c r="O17" s="28"/>
    </row>
    <row r="18" spans="1:28" ht="18.899999999999999" customHeight="1">
      <c r="A18" s="21"/>
      <c r="B18" s="22"/>
      <c r="C18" s="335"/>
      <c r="D18" s="23">
        <v>14</v>
      </c>
      <c r="E18" s="330" t="s">
        <v>84</v>
      </c>
      <c r="F18" s="330"/>
      <c r="G18" s="24">
        <v>1002</v>
      </c>
      <c r="H18" s="25" t="s">
        <v>70</v>
      </c>
      <c r="K18" s="26"/>
      <c r="L18" s="27"/>
      <c r="M18" s="26"/>
      <c r="N18" s="27"/>
      <c r="O18" s="28"/>
    </row>
    <row r="19" spans="1:28" ht="18.899999999999999" customHeight="1">
      <c r="A19" s="21"/>
      <c r="B19" s="22"/>
      <c r="C19" s="335"/>
      <c r="D19" s="23">
        <v>15</v>
      </c>
      <c r="E19" s="330" t="s">
        <v>85</v>
      </c>
      <c r="F19" s="330"/>
      <c r="G19" s="24">
        <v>573</v>
      </c>
      <c r="H19" s="25" t="s">
        <v>70</v>
      </c>
      <c r="K19" s="26"/>
      <c r="L19" s="27"/>
      <c r="M19" s="26"/>
      <c r="N19" s="27"/>
      <c r="O19" s="28"/>
    </row>
    <row r="20" spans="1:28" ht="18.899999999999999" customHeight="1">
      <c r="A20" s="21"/>
      <c r="B20" s="22"/>
      <c r="C20" s="335"/>
      <c r="D20" s="23">
        <v>16</v>
      </c>
      <c r="E20" s="330" t="s">
        <v>86</v>
      </c>
      <c r="F20" s="330"/>
      <c r="G20" s="24">
        <v>227</v>
      </c>
      <c r="H20" s="25" t="s">
        <v>70</v>
      </c>
      <c r="K20" s="26"/>
      <c r="L20" s="27"/>
      <c r="M20" s="26"/>
      <c r="N20" s="27"/>
      <c r="O20" s="28"/>
    </row>
    <row r="21" spans="1:28" s="30" customFormat="1" ht="18.899999999999999" customHeight="1">
      <c r="A21" s="21"/>
      <c r="B21" s="22"/>
      <c r="C21" s="335"/>
      <c r="D21" s="23">
        <v>17</v>
      </c>
      <c r="E21" s="330" t="s">
        <v>87</v>
      </c>
      <c r="F21" s="330"/>
      <c r="G21" s="24">
        <v>252</v>
      </c>
      <c r="H21" s="25" t="s">
        <v>70</v>
      </c>
      <c r="I21" s="9"/>
      <c r="J21" s="9"/>
      <c r="K21" s="26"/>
      <c r="L21" s="27"/>
      <c r="M21" s="26"/>
      <c r="N21" s="27"/>
      <c r="O21" s="28"/>
      <c r="P21" s="9"/>
      <c r="Q21" s="9"/>
      <c r="R21" s="9"/>
      <c r="S21" s="9"/>
      <c r="T21" s="9"/>
      <c r="U21" s="9"/>
      <c r="V21" s="9"/>
      <c r="W21" s="9"/>
      <c r="X21" s="9"/>
      <c r="Y21" s="9"/>
      <c r="Z21" s="9"/>
      <c r="AA21" s="9"/>
      <c r="AB21" s="9"/>
    </row>
    <row r="22" spans="1:28" ht="18.75" customHeight="1">
      <c r="A22" s="21"/>
      <c r="B22" s="22"/>
      <c r="C22" s="335"/>
      <c r="D22" s="23">
        <v>18</v>
      </c>
      <c r="E22" s="334" t="s">
        <v>88</v>
      </c>
      <c r="F22" s="334"/>
      <c r="G22" s="24">
        <v>82</v>
      </c>
      <c r="H22" s="25" t="s">
        <v>70</v>
      </c>
      <c r="K22" s="26"/>
      <c r="L22" s="27"/>
      <c r="M22" s="26"/>
      <c r="N22" s="27"/>
      <c r="O22" s="28"/>
    </row>
    <row r="23" spans="1:28" ht="18.899999999999999" customHeight="1">
      <c r="A23" s="21"/>
      <c r="B23" s="22"/>
      <c r="C23" s="329" t="s">
        <v>89</v>
      </c>
      <c r="D23" s="23">
        <v>19</v>
      </c>
      <c r="E23" s="330" t="s">
        <v>90</v>
      </c>
      <c r="F23" s="330"/>
      <c r="G23" s="24">
        <v>637</v>
      </c>
      <c r="H23" s="25" t="s">
        <v>70</v>
      </c>
      <c r="K23" s="26"/>
      <c r="L23" s="27"/>
      <c r="M23" s="26"/>
      <c r="N23" s="27"/>
      <c r="O23" s="28"/>
    </row>
    <row r="24" spans="1:28" ht="18.899999999999999" customHeight="1">
      <c r="A24" s="21"/>
      <c r="B24" s="22"/>
      <c r="C24" s="329"/>
      <c r="D24" s="23">
        <v>20</v>
      </c>
      <c r="E24" s="330" t="s">
        <v>91</v>
      </c>
      <c r="F24" s="330"/>
      <c r="G24" s="24">
        <v>873</v>
      </c>
      <c r="H24" s="25" t="s">
        <v>70</v>
      </c>
      <c r="K24" s="26"/>
      <c r="L24" s="27"/>
      <c r="M24" s="26"/>
      <c r="N24" s="27"/>
      <c r="O24" s="28"/>
    </row>
    <row r="25" spans="1:28" ht="18.899999999999999" customHeight="1">
      <c r="A25" s="21"/>
      <c r="B25" s="22"/>
      <c r="C25" s="329" t="s">
        <v>92</v>
      </c>
      <c r="D25" s="23">
        <v>21</v>
      </c>
      <c r="E25" s="330" t="s">
        <v>93</v>
      </c>
      <c r="F25" s="330"/>
      <c r="G25" s="24">
        <v>40</v>
      </c>
      <c r="H25" s="25" t="s">
        <v>78</v>
      </c>
      <c r="K25" s="26"/>
      <c r="L25" s="28"/>
      <c r="M25" s="28"/>
      <c r="N25" s="27"/>
      <c r="O25" s="26"/>
    </row>
    <row r="26" spans="1:28" ht="18.899999999999999" customHeight="1">
      <c r="A26" s="21"/>
      <c r="B26" s="22"/>
      <c r="C26" s="329"/>
      <c r="D26" s="23">
        <v>22</v>
      </c>
      <c r="E26" s="330" t="s">
        <v>94</v>
      </c>
      <c r="F26" s="330"/>
      <c r="G26" s="24">
        <v>48</v>
      </c>
      <c r="H26" s="25" t="s">
        <v>78</v>
      </c>
      <c r="K26" s="26"/>
      <c r="L26" s="28"/>
      <c r="M26" s="28"/>
      <c r="N26" s="27"/>
      <c r="O26" s="26"/>
    </row>
    <row r="27" spans="1:28" ht="18.899999999999999" customHeight="1">
      <c r="A27" s="21"/>
      <c r="B27" s="22"/>
      <c r="C27" s="329"/>
      <c r="D27" s="23">
        <v>23</v>
      </c>
      <c r="E27" s="330" t="s">
        <v>95</v>
      </c>
      <c r="F27" s="330"/>
      <c r="G27" s="24">
        <v>39</v>
      </c>
      <c r="H27" s="25" t="s">
        <v>78</v>
      </c>
      <c r="K27" s="26"/>
      <c r="L27" s="28"/>
      <c r="M27" s="28"/>
      <c r="N27" s="27"/>
      <c r="O27" s="26"/>
    </row>
    <row r="28" spans="1:28" ht="18.899999999999999" customHeight="1">
      <c r="A28" s="21"/>
      <c r="B28" s="22"/>
      <c r="C28" s="329"/>
      <c r="D28" s="23">
        <v>24</v>
      </c>
      <c r="E28" s="330" t="s">
        <v>96</v>
      </c>
      <c r="F28" s="330"/>
      <c r="G28" s="24">
        <v>48</v>
      </c>
      <c r="H28" s="25" t="s">
        <v>78</v>
      </c>
      <c r="K28" s="26"/>
      <c r="L28" s="28"/>
      <c r="M28" s="28"/>
      <c r="N28" s="27"/>
      <c r="O28" s="26"/>
    </row>
    <row r="29" spans="1:28" ht="18.899999999999999" customHeight="1">
      <c r="A29" s="21"/>
      <c r="B29" s="22"/>
      <c r="C29" s="329"/>
      <c r="D29" s="23">
        <v>25</v>
      </c>
      <c r="E29" s="330" t="s">
        <v>97</v>
      </c>
      <c r="F29" s="330"/>
      <c r="G29" s="24">
        <v>43</v>
      </c>
      <c r="H29" s="25" t="s">
        <v>78</v>
      </c>
      <c r="K29" s="26"/>
      <c r="L29" s="28"/>
      <c r="M29" s="28"/>
      <c r="N29" s="27"/>
      <c r="O29" s="26"/>
    </row>
    <row r="30" spans="1:28" ht="18.899999999999999" customHeight="1">
      <c r="A30" s="21"/>
      <c r="B30" s="22"/>
      <c r="C30" s="329"/>
      <c r="D30" s="23">
        <v>26</v>
      </c>
      <c r="E30" s="330" t="s">
        <v>98</v>
      </c>
      <c r="F30" s="330"/>
      <c r="G30" s="24">
        <v>48</v>
      </c>
      <c r="H30" s="25" t="s">
        <v>78</v>
      </c>
      <c r="K30" s="26"/>
      <c r="L30" s="28"/>
      <c r="M30" s="28"/>
      <c r="N30" s="27"/>
      <c r="O30" s="26"/>
    </row>
    <row r="31" spans="1:28" ht="18.899999999999999" customHeight="1">
      <c r="A31" s="21"/>
      <c r="B31" s="22"/>
      <c r="C31" s="329"/>
      <c r="D31" s="23">
        <v>27</v>
      </c>
      <c r="E31" s="331" t="s">
        <v>99</v>
      </c>
      <c r="F31" s="331"/>
      <c r="G31" s="24">
        <v>37</v>
      </c>
      <c r="H31" s="25" t="s">
        <v>78</v>
      </c>
      <c r="K31" s="26"/>
      <c r="L31" s="28"/>
      <c r="M31" s="28"/>
      <c r="N31" s="27"/>
      <c r="O31" s="26"/>
    </row>
    <row r="32" spans="1:28" ht="18.899999999999999" customHeight="1">
      <c r="A32" s="31"/>
      <c r="B32" s="32"/>
      <c r="C32" s="329"/>
      <c r="D32" s="23">
        <v>28</v>
      </c>
      <c r="E32" s="331" t="s">
        <v>100</v>
      </c>
      <c r="F32" s="331"/>
      <c r="G32" s="24">
        <v>37</v>
      </c>
      <c r="H32" s="25" t="s">
        <v>78</v>
      </c>
      <c r="K32" s="26"/>
      <c r="L32" s="28"/>
      <c r="M32" s="28"/>
      <c r="N32" s="27"/>
      <c r="O32" s="26"/>
    </row>
    <row r="33" spans="1:10" ht="246.75" customHeight="1">
      <c r="A33" s="33" t="s">
        <v>101</v>
      </c>
      <c r="B33" s="34"/>
      <c r="C33" s="35"/>
      <c r="D33" s="36"/>
      <c r="E33" s="37"/>
      <c r="F33" s="38"/>
      <c r="G33" s="355" t="s">
        <v>102</v>
      </c>
      <c r="H33" s="356"/>
    </row>
    <row r="34" spans="1:10" ht="70.5" customHeight="1">
      <c r="A34" s="39" t="s">
        <v>103</v>
      </c>
      <c r="B34" s="40"/>
      <c r="C34" s="41"/>
      <c r="D34" s="42"/>
      <c r="E34" s="43"/>
      <c r="F34" s="44"/>
      <c r="G34" s="320" t="s">
        <v>104</v>
      </c>
      <c r="H34" s="321"/>
    </row>
    <row r="35" spans="1:10" ht="21" customHeight="1">
      <c r="A35" s="45" t="s">
        <v>105</v>
      </c>
      <c r="B35" s="45"/>
      <c r="C35" s="28"/>
      <c r="D35" s="28"/>
      <c r="E35" s="45"/>
      <c r="F35" s="28"/>
      <c r="G35" s="46"/>
      <c r="H35" s="46"/>
    </row>
    <row r="36" spans="1:10" ht="21" customHeight="1">
      <c r="A36" s="9" t="s">
        <v>106</v>
      </c>
    </row>
    <row r="37" spans="1:10" ht="21" customHeight="1">
      <c r="A37" s="9" t="s">
        <v>107</v>
      </c>
    </row>
    <row r="38" spans="1:10" ht="21" customHeight="1">
      <c r="B38" s="9" t="s">
        <v>108</v>
      </c>
    </row>
    <row r="39" spans="1:10" ht="21" customHeight="1">
      <c r="A39" s="9" t="s">
        <v>109</v>
      </c>
    </row>
    <row r="40" spans="1:10">
      <c r="A40" s="9" t="s">
        <v>110</v>
      </c>
    </row>
    <row r="41" spans="1:10">
      <c r="A41" s="9" t="s">
        <v>111</v>
      </c>
    </row>
    <row r="42" spans="1:10">
      <c r="A42" s="9" t="s">
        <v>112</v>
      </c>
    </row>
    <row r="44" spans="1:10" ht="19.2">
      <c r="I44" s="354" t="s">
        <v>113</v>
      </c>
      <c r="J44" s="354"/>
    </row>
    <row r="45" spans="1:10" ht="21">
      <c r="I45" s="47"/>
      <c r="J45" s="47"/>
    </row>
    <row r="48" spans="1:10" ht="19.2">
      <c r="A48" s="10" t="s">
        <v>114</v>
      </c>
      <c r="B48" s="11"/>
      <c r="C48" s="12"/>
      <c r="D48" s="12"/>
      <c r="E48" s="12"/>
      <c r="F48" s="12"/>
      <c r="G48" s="12"/>
      <c r="H48" s="48"/>
      <c r="I48" s="48"/>
      <c r="J48" s="13"/>
    </row>
    <row r="49" spans="1:10" ht="16.2">
      <c r="A49" s="14"/>
      <c r="B49" s="15"/>
      <c r="C49" s="16"/>
      <c r="D49" s="16"/>
      <c r="E49" s="16"/>
      <c r="F49" s="16"/>
      <c r="G49" s="338" t="s">
        <v>115</v>
      </c>
      <c r="H49" s="339"/>
      <c r="I49" s="338" t="s">
        <v>116</v>
      </c>
      <c r="J49" s="339"/>
    </row>
    <row r="50" spans="1:10" ht="14.25" customHeight="1">
      <c r="A50" s="19"/>
      <c r="B50" s="20"/>
      <c r="C50" s="340" t="s">
        <v>117</v>
      </c>
      <c r="D50" s="341"/>
      <c r="E50" s="341"/>
      <c r="F50" s="342"/>
      <c r="G50" s="346" t="s">
        <v>118</v>
      </c>
      <c r="H50" s="347"/>
      <c r="I50" s="350" t="s">
        <v>119</v>
      </c>
      <c r="J50" s="351"/>
    </row>
    <row r="51" spans="1:10" ht="29.25" customHeight="1">
      <c r="A51" s="49"/>
      <c r="B51" s="50"/>
      <c r="C51" s="343"/>
      <c r="D51" s="344"/>
      <c r="E51" s="344"/>
      <c r="F51" s="345"/>
      <c r="G51" s="348"/>
      <c r="H51" s="349"/>
      <c r="I51" s="352"/>
      <c r="J51" s="353"/>
    </row>
    <row r="52" spans="1:10" ht="21">
      <c r="A52" s="21"/>
      <c r="B52" s="22"/>
      <c r="C52" s="335" t="s">
        <v>67</v>
      </c>
      <c r="D52" s="23">
        <v>1</v>
      </c>
      <c r="E52" s="330" t="s">
        <v>68</v>
      </c>
      <c r="F52" s="23" t="s">
        <v>69</v>
      </c>
      <c r="G52" s="51">
        <v>20</v>
      </c>
      <c r="H52" s="52" t="s">
        <v>120</v>
      </c>
      <c r="I52" s="24">
        <v>200</v>
      </c>
      <c r="J52" s="52" t="s">
        <v>70</v>
      </c>
    </row>
    <row r="53" spans="1:10" ht="21">
      <c r="A53" s="21"/>
      <c r="B53" s="22"/>
      <c r="C53" s="335"/>
      <c r="D53" s="23">
        <v>2</v>
      </c>
      <c r="E53" s="330"/>
      <c r="F53" s="23" t="s">
        <v>71</v>
      </c>
      <c r="G53" s="51">
        <v>20</v>
      </c>
      <c r="H53" s="52" t="s">
        <v>120</v>
      </c>
      <c r="I53" s="24">
        <v>200</v>
      </c>
      <c r="J53" s="52" t="s">
        <v>70</v>
      </c>
    </row>
    <row r="54" spans="1:10" ht="21">
      <c r="A54" s="21"/>
      <c r="B54" s="22"/>
      <c r="C54" s="335"/>
      <c r="D54" s="23">
        <v>3</v>
      </c>
      <c r="E54" s="330"/>
      <c r="F54" s="23" t="s">
        <v>72</v>
      </c>
      <c r="G54" s="51">
        <v>20</v>
      </c>
      <c r="H54" s="52" t="s">
        <v>120</v>
      </c>
      <c r="I54" s="24">
        <v>200</v>
      </c>
      <c r="J54" s="52" t="s">
        <v>70</v>
      </c>
    </row>
    <row r="55" spans="1:10" ht="21">
      <c r="A55" s="21"/>
      <c r="B55" s="22"/>
      <c r="C55" s="335"/>
      <c r="D55" s="23">
        <v>4</v>
      </c>
      <c r="E55" s="331" t="s">
        <v>73</v>
      </c>
      <c r="F55" s="331"/>
      <c r="G55" s="51">
        <v>20</v>
      </c>
      <c r="H55" s="52" t="s">
        <v>120</v>
      </c>
      <c r="I55" s="24">
        <v>200</v>
      </c>
      <c r="J55" s="52" t="s">
        <v>70</v>
      </c>
    </row>
    <row r="56" spans="1:10" ht="21">
      <c r="A56" s="21"/>
      <c r="B56" s="22"/>
      <c r="C56" s="335"/>
      <c r="D56" s="23">
        <v>5</v>
      </c>
      <c r="E56" s="330" t="s">
        <v>74</v>
      </c>
      <c r="F56" s="330"/>
      <c r="G56" s="51">
        <v>20</v>
      </c>
      <c r="H56" s="52" t="s">
        <v>120</v>
      </c>
      <c r="I56" s="24">
        <v>200</v>
      </c>
      <c r="J56" s="52" t="s">
        <v>70</v>
      </c>
    </row>
    <row r="57" spans="1:10" ht="21">
      <c r="A57" s="21"/>
      <c r="B57" s="22"/>
      <c r="C57" s="335"/>
      <c r="D57" s="23">
        <v>6</v>
      </c>
      <c r="E57" s="330" t="s">
        <v>75</v>
      </c>
      <c r="F57" s="23" t="s">
        <v>69</v>
      </c>
      <c r="G57" s="51">
        <v>20</v>
      </c>
      <c r="H57" s="52" t="s">
        <v>120</v>
      </c>
      <c r="I57" s="24">
        <v>200</v>
      </c>
      <c r="J57" s="52" t="s">
        <v>70</v>
      </c>
    </row>
    <row r="58" spans="1:10" ht="21">
      <c r="A58" s="21"/>
      <c r="B58" s="22"/>
      <c r="C58" s="335"/>
      <c r="D58" s="23">
        <v>7</v>
      </c>
      <c r="E58" s="330"/>
      <c r="F58" s="23" t="s">
        <v>71</v>
      </c>
      <c r="G58" s="51">
        <v>20</v>
      </c>
      <c r="H58" s="52" t="s">
        <v>120</v>
      </c>
      <c r="I58" s="24">
        <v>200</v>
      </c>
      <c r="J58" s="52" t="s">
        <v>70</v>
      </c>
    </row>
    <row r="59" spans="1:10" ht="21">
      <c r="A59" s="21"/>
      <c r="B59" s="22"/>
      <c r="C59" s="335"/>
      <c r="D59" s="23">
        <v>8</v>
      </c>
      <c r="E59" s="330"/>
      <c r="F59" s="23" t="s">
        <v>72</v>
      </c>
      <c r="G59" s="51">
        <v>20</v>
      </c>
      <c r="H59" s="52" t="s">
        <v>120</v>
      </c>
      <c r="I59" s="24">
        <v>200</v>
      </c>
      <c r="J59" s="52" t="s">
        <v>70</v>
      </c>
    </row>
    <row r="60" spans="1:10" ht="21">
      <c r="A60" s="21"/>
      <c r="B60" s="22"/>
      <c r="C60" s="29" t="s">
        <v>76</v>
      </c>
      <c r="D60" s="23">
        <v>9</v>
      </c>
      <c r="E60" s="330" t="s">
        <v>77</v>
      </c>
      <c r="F60" s="330"/>
      <c r="G60" s="51">
        <v>20</v>
      </c>
      <c r="H60" s="52" t="s">
        <v>120</v>
      </c>
      <c r="I60" s="24">
        <v>200</v>
      </c>
      <c r="J60" s="52" t="s">
        <v>70</v>
      </c>
    </row>
    <row r="61" spans="1:10" ht="21">
      <c r="A61" s="21"/>
      <c r="B61" s="22"/>
      <c r="C61" s="335" t="s">
        <v>79</v>
      </c>
      <c r="D61" s="23">
        <v>10</v>
      </c>
      <c r="E61" s="330" t="s">
        <v>80</v>
      </c>
      <c r="F61" s="330"/>
      <c r="G61" s="51">
        <v>20</v>
      </c>
      <c r="H61" s="52" t="s">
        <v>120</v>
      </c>
      <c r="I61" s="24">
        <v>200</v>
      </c>
      <c r="J61" s="52" t="s">
        <v>70</v>
      </c>
    </row>
    <row r="62" spans="1:10" ht="21">
      <c r="A62" s="21"/>
      <c r="B62" s="22"/>
      <c r="C62" s="335"/>
      <c r="D62" s="23">
        <v>11</v>
      </c>
      <c r="E62" s="330" t="s">
        <v>81</v>
      </c>
      <c r="F62" s="330"/>
      <c r="G62" s="51">
        <v>20</v>
      </c>
      <c r="H62" s="52" t="s">
        <v>120</v>
      </c>
      <c r="I62" s="24">
        <v>200</v>
      </c>
      <c r="J62" s="52" t="s">
        <v>70</v>
      </c>
    </row>
    <row r="63" spans="1:10" ht="21">
      <c r="A63" s="21"/>
      <c r="B63" s="22"/>
      <c r="C63" s="335"/>
      <c r="D63" s="23">
        <v>12</v>
      </c>
      <c r="E63" s="330" t="s">
        <v>82</v>
      </c>
      <c r="F63" s="330"/>
      <c r="G63" s="51">
        <v>20</v>
      </c>
      <c r="H63" s="52" t="s">
        <v>120</v>
      </c>
      <c r="I63" s="24">
        <v>200</v>
      </c>
      <c r="J63" s="52" t="s">
        <v>70</v>
      </c>
    </row>
    <row r="64" spans="1:10" ht="21">
      <c r="A64" s="21"/>
      <c r="B64" s="22"/>
      <c r="C64" s="335"/>
      <c r="D64" s="23">
        <v>13</v>
      </c>
      <c r="E64" s="330" t="s">
        <v>83</v>
      </c>
      <c r="F64" s="330"/>
      <c r="G64" s="51">
        <v>20</v>
      </c>
      <c r="H64" s="52" t="s">
        <v>120</v>
      </c>
      <c r="I64" s="24">
        <v>200</v>
      </c>
      <c r="J64" s="52" t="s">
        <v>70</v>
      </c>
    </row>
    <row r="65" spans="1:10" ht="21">
      <c r="A65" s="21"/>
      <c r="B65" s="22"/>
      <c r="C65" s="335"/>
      <c r="D65" s="23">
        <v>14</v>
      </c>
      <c r="E65" s="330" t="s">
        <v>84</v>
      </c>
      <c r="F65" s="330"/>
      <c r="G65" s="51">
        <v>20</v>
      </c>
      <c r="H65" s="52" t="s">
        <v>120</v>
      </c>
      <c r="I65" s="24">
        <v>200</v>
      </c>
      <c r="J65" s="52" t="s">
        <v>70</v>
      </c>
    </row>
    <row r="66" spans="1:10" ht="21">
      <c r="A66" s="21"/>
      <c r="B66" s="22"/>
      <c r="C66" s="335"/>
      <c r="D66" s="23">
        <v>15</v>
      </c>
      <c r="E66" s="330" t="s">
        <v>85</v>
      </c>
      <c r="F66" s="330"/>
      <c r="G66" s="51">
        <v>20</v>
      </c>
      <c r="H66" s="52" t="s">
        <v>120</v>
      </c>
      <c r="I66" s="24">
        <v>200</v>
      </c>
      <c r="J66" s="52" t="s">
        <v>70</v>
      </c>
    </row>
    <row r="67" spans="1:10" ht="21">
      <c r="A67" s="21"/>
      <c r="B67" s="22"/>
      <c r="C67" s="335"/>
      <c r="D67" s="53">
        <v>16</v>
      </c>
      <c r="E67" s="336" t="s">
        <v>86</v>
      </c>
      <c r="F67" s="54" t="s">
        <v>121</v>
      </c>
      <c r="G67" s="55" t="s">
        <v>122</v>
      </c>
      <c r="H67" s="52" t="s">
        <v>120</v>
      </c>
      <c r="I67" s="332">
        <v>200</v>
      </c>
      <c r="J67" s="332" t="s">
        <v>70</v>
      </c>
    </row>
    <row r="68" spans="1:10" ht="21">
      <c r="A68" s="21"/>
      <c r="B68" s="22"/>
      <c r="C68" s="335"/>
      <c r="D68" s="53">
        <v>17</v>
      </c>
      <c r="E68" s="337"/>
      <c r="F68" s="54" t="s">
        <v>123</v>
      </c>
      <c r="G68" s="55" t="s">
        <v>124</v>
      </c>
      <c r="H68" s="52" t="s">
        <v>120</v>
      </c>
      <c r="I68" s="333"/>
      <c r="J68" s="333"/>
    </row>
    <row r="69" spans="1:10" ht="21">
      <c r="A69" s="21"/>
      <c r="B69" s="22"/>
      <c r="C69" s="335"/>
      <c r="D69" s="53">
        <v>18</v>
      </c>
      <c r="E69" s="330" t="s">
        <v>87</v>
      </c>
      <c r="F69" s="330"/>
      <c r="G69" s="51">
        <v>20</v>
      </c>
      <c r="H69" s="52" t="s">
        <v>120</v>
      </c>
      <c r="I69" s="24">
        <v>200</v>
      </c>
      <c r="J69" s="52" t="s">
        <v>70</v>
      </c>
    </row>
    <row r="70" spans="1:10" ht="21">
      <c r="A70" s="21"/>
      <c r="B70" s="22"/>
      <c r="C70" s="335"/>
      <c r="D70" s="53">
        <v>19</v>
      </c>
      <c r="E70" s="334" t="s">
        <v>88</v>
      </c>
      <c r="F70" s="334"/>
      <c r="G70" s="51">
        <v>20</v>
      </c>
      <c r="H70" s="52" t="s">
        <v>120</v>
      </c>
      <c r="I70" s="24">
        <v>200</v>
      </c>
      <c r="J70" s="52" t="s">
        <v>70</v>
      </c>
    </row>
    <row r="71" spans="1:10" ht="21">
      <c r="A71" s="21"/>
      <c r="B71" s="22"/>
      <c r="C71" s="329" t="s">
        <v>89</v>
      </c>
      <c r="D71" s="53">
        <v>20</v>
      </c>
      <c r="E71" s="330" t="s">
        <v>90</v>
      </c>
      <c r="F71" s="330"/>
      <c r="G71" s="51">
        <v>20</v>
      </c>
      <c r="H71" s="52" t="s">
        <v>120</v>
      </c>
      <c r="I71" s="24">
        <v>200</v>
      </c>
      <c r="J71" s="52" t="s">
        <v>70</v>
      </c>
    </row>
    <row r="72" spans="1:10" ht="21">
      <c r="A72" s="21"/>
      <c r="B72" s="22"/>
      <c r="C72" s="329"/>
      <c r="D72" s="53">
        <v>21</v>
      </c>
      <c r="E72" s="330" t="s">
        <v>91</v>
      </c>
      <c r="F72" s="330"/>
      <c r="G72" s="51">
        <v>20</v>
      </c>
      <c r="H72" s="52" t="s">
        <v>120</v>
      </c>
      <c r="I72" s="24">
        <v>200</v>
      </c>
      <c r="J72" s="52" t="s">
        <v>70</v>
      </c>
    </row>
    <row r="73" spans="1:10" ht="21">
      <c r="A73" s="21"/>
      <c r="B73" s="22"/>
      <c r="C73" s="329" t="s">
        <v>92</v>
      </c>
      <c r="D73" s="53">
        <v>22</v>
      </c>
      <c r="E73" s="330" t="s">
        <v>93</v>
      </c>
      <c r="F73" s="330"/>
      <c r="G73" s="51" t="s">
        <v>125</v>
      </c>
      <c r="H73" s="52" t="s">
        <v>125</v>
      </c>
      <c r="I73" s="52" t="s">
        <v>125</v>
      </c>
      <c r="J73" s="52" t="s">
        <v>125</v>
      </c>
    </row>
    <row r="74" spans="1:10" ht="21">
      <c r="A74" s="21"/>
      <c r="B74" s="22"/>
      <c r="C74" s="329"/>
      <c r="D74" s="53">
        <v>23</v>
      </c>
      <c r="E74" s="330" t="s">
        <v>94</v>
      </c>
      <c r="F74" s="330"/>
      <c r="G74" s="51" t="s">
        <v>125</v>
      </c>
      <c r="H74" s="52" t="s">
        <v>125</v>
      </c>
      <c r="I74" s="52" t="s">
        <v>125</v>
      </c>
      <c r="J74" s="52" t="s">
        <v>125</v>
      </c>
    </row>
    <row r="75" spans="1:10" ht="21">
      <c r="A75" s="21"/>
      <c r="B75" s="22"/>
      <c r="C75" s="329"/>
      <c r="D75" s="53">
        <v>24</v>
      </c>
      <c r="E75" s="330" t="s">
        <v>95</v>
      </c>
      <c r="F75" s="330"/>
      <c r="G75" s="51" t="s">
        <v>125</v>
      </c>
      <c r="H75" s="52" t="s">
        <v>125</v>
      </c>
      <c r="I75" s="52" t="s">
        <v>125</v>
      </c>
      <c r="J75" s="52" t="s">
        <v>125</v>
      </c>
    </row>
    <row r="76" spans="1:10" ht="21">
      <c r="A76" s="21"/>
      <c r="B76" s="22"/>
      <c r="C76" s="329"/>
      <c r="D76" s="53">
        <v>25</v>
      </c>
      <c r="E76" s="330" t="s">
        <v>96</v>
      </c>
      <c r="F76" s="330"/>
      <c r="G76" s="51" t="s">
        <v>125</v>
      </c>
      <c r="H76" s="52" t="s">
        <v>125</v>
      </c>
      <c r="I76" s="52" t="s">
        <v>125</v>
      </c>
      <c r="J76" s="52" t="s">
        <v>125</v>
      </c>
    </row>
    <row r="77" spans="1:10" ht="21">
      <c r="A77" s="21"/>
      <c r="B77" s="22"/>
      <c r="C77" s="329"/>
      <c r="D77" s="53">
        <v>26</v>
      </c>
      <c r="E77" s="330" t="s">
        <v>97</v>
      </c>
      <c r="F77" s="330"/>
      <c r="G77" s="51" t="s">
        <v>125</v>
      </c>
      <c r="H77" s="52" t="s">
        <v>125</v>
      </c>
      <c r="I77" s="52" t="s">
        <v>125</v>
      </c>
      <c r="J77" s="52" t="s">
        <v>125</v>
      </c>
    </row>
    <row r="78" spans="1:10" ht="21">
      <c r="A78" s="21"/>
      <c r="B78" s="22"/>
      <c r="C78" s="329"/>
      <c r="D78" s="53">
        <v>27</v>
      </c>
      <c r="E78" s="330" t="s">
        <v>98</v>
      </c>
      <c r="F78" s="330"/>
      <c r="G78" s="51" t="s">
        <v>125</v>
      </c>
      <c r="H78" s="52" t="s">
        <v>125</v>
      </c>
      <c r="I78" s="52" t="s">
        <v>125</v>
      </c>
      <c r="J78" s="52" t="s">
        <v>125</v>
      </c>
    </row>
    <row r="79" spans="1:10" ht="21">
      <c r="A79" s="21"/>
      <c r="B79" s="22"/>
      <c r="C79" s="329"/>
      <c r="D79" s="53">
        <v>28</v>
      </c>
      <c r="E79" s="331" t="s">
        <v>99</v>
      </c>
      <c r="F79" s="331"/>
      <c r="G79" s="51" t="s">
        <v>125</v>
      </c>
      <c r="H79" s="52" t="s">
        <v>125</v>
      </c>
      <c r="I79" s="52" t="s">
        <v>125</v>
      </c>
      <c r="J79" s="52" t="s">
        <v>125</v>
      </c>
    </row>
    <row r="80" spans="1:10" ht="21">
      <c r="A80" s="31"/>
      <c r="B80" s="32"/>
      <c r="C80" s="329"/>
      <c r="D80" s="53">
        <v>29</v>
      </c>
      <c r="E80" s="331" t="s">
        <v>100</v>
      </c>
      <c r="F80" s="331"/>
      <c r="G80" s="51" t="s">
        <v>125</v>
      </c>
      <c r="H80" s="52" t="s">
        <v>125</v>
      </c>
      <c r="I80" s="52" t="s">
        <v>125</v>
      </c>
      <c r="J80" s="52" t="s">
        <v>125</v>
      </c>
    </row>
    <row r="81" spans="1:10" ht="123" customHeight="1">
      <c r="A81" s="33" t="s">
        <v>126</v>
      </c>
      <c r="B81" s="34"/>
      <c r="C81" s="35"/>
      <c r="D81" s="36"/>
      <c r="E81" s="37"/>
      <c r="F81" s="38"/>
      <c r="G81" s="318"/>
      <c r="H81" s="319"/>
      <c r="I81" s="56" t="s">
        <v>127</v>
      </c>
      <c r="J81" s="57"/>
    </row>
    <row r="82" spans="1:10" ht="81" customHeight="1">
      <c r="A82" s="39" t="s">
        <v>103</v>
      </c>
      <c r="B82" s="40"/>
      <c r="C82" s="41"/>
      <c r="D82" s="42"/>
      <c r="E82" s="43"/>
      <c r="F82" s="44"/>
      <c r="G82" s="320" t="s">
        <v>128</v>
      </c>
      <c r="H82" s="321"/>
      <c r="I82" s="320" t="s">
        <v>129</v>
      </c>
      <c r="J82" s="321"/>
    </row>
    <row r="83" spans="1:10">
      <c r="A83" s="45" t="s">
        <v>105</v>
      </c>
      <c r="B83" s="45"/>
    </row>
    <row r="84" spans="1:10">
      <c r="A84" s="9" t="s">
        <v>106</v>
      </c>
    </row>
    <row r="85" spans="1:10">
      <c r="A85" s="9" t="s">
        <v>130</v>
      </c>
    </row>
    <row r="86" spans="1:10">
      <c r="B86" s="9" t="s">
        <v>131</v>
      </c>
    </row>
    <row r="87" spans="1:10">
      <c r="A87" s="9" t="s">
        <v>109</v>
      </c>
      <c r="C87" s="58"/>
      <c r="D87" s="58"/>
      <c r="E87" s="58"/>
      <c r="F87" s="58"/>
      <c r="G87" s="58"/>
      <c r="H87" s="58"/>
    </row>
    <row r="88" spans="1:10">
      <c r="A88" s="9" t="s">
        <v>132</v>
      </c>
      <c r="B88" s="45"/>
      <c r="C88" s="58"/>
      <c r="D88" s="58"/>
      <c r="E88" s="58"/>
      <c r="F88" s="58"/>
      <c r="G88" s="58"/>
      <c r="H88" s="58"/>
    </row>
    <row r="89" spans="1:10">
      <c r="A89" s="9" t="s">
        <v>133</v>
      </c>
      <c r="C89" s="58"/>
      <c r="D89" s="58"/>
      <c r="E89" s="58"/>
      <c r="F89" s="58"/>
      <c r="G89" s="58"/>
      <c r="H89" s="58"/>
    </row>
    <row r="90" spans="1:10">
      <c r="A90" s="9" t="s">
        <v>134</v>
      </c>
      <c r="C90" s="58"/>
      <c r="D90" s="58"/>
      <c r="E90" s="58"/>
      <c r="F90" s="58"/>
      <c r="G90" s="58"/>
      <c r="H90" s="58"/>
    </row>
    <row r="91" spans="1:10">
      <c r="A91" s="9" t="s">
        <v>135</v>
      </c>
      <c r="C91" s="58"/>
      <c r="D91" s="58"/>
      <c r="E91" s="58"/>
      <c r="F91" s="58"/>
      <c r="G91" s="58"/>
      <c r="H91" s="58"/>
    </row>
    <row r="92" spans="1:10">
      <c r="A92" s="45" t="s">
        <v>136</v>
      </c>
      <c r="C92" s="58"/>
      <c r="D92" s="58"/>
      <c r="E92" s="58"/>
      <c r="F92" s="58"/>
      <c r="H92" s="58"/>
    </row>
    <row r="93" spans="1:10">
      <c r="A93" s="9" t="s">
        <v>137</v>
      </c>
    </row>
    <row r="94" spans="1:10">
      <c r="A94" s="9" t="s">
        <v>138</v>
      </c>
      <c r="B94" s="45"/>
      <c r="E94" s="59"/>
      <c r="F94" s="59"/>
      <c r="G94" s="59"/>
      <c r="H94" s="59"/>
    </row>
    <row r="95" spans="1:10">
      <c r="A95" s="9" t="s">
        <v>139</v>
      </c>
      <c r="B95" s="45"/>
      <c r="E95" s="59"/>
      <c r="F95" s="59"/>
      <c r="G95" s="59"/>
      <c r="H95" s="59"/>
    </row>
    <row r="96" spans="1:10">
      <c r="A96" s="9" t="s">
        <v>140</v>
      </c>
      <c r="E96" s="59"/>
      <c r="F96" s="59"/>
      <c r="G96" s="59"/>
      <c r="H96" s="59"/>
    </row>
    <row r="97" spans="1:10">
      <c r="A97" s="9" t="s">
        <v>141</v>
      </c>
      <c r="E97" s="59"/>
      <c r="F97" s="59"/>
      <c r="G97" s="59"/>
      <c r="H97" s="59"/>
    </row>
    <row r="99" spans="1:10" ht="19.2">
      <c r="A99" s="10" t="s">
        <v>142</v>
      </c>
      <c r="B99" s="11"/>
      <c r="C99" s="12"/>
      <c r="D99" s="12"/>
      <c r="E99" s="12"/>
      <c r="F99" s="12"/>
      <c r="G99" s="60"/>
      <c r="H99" s="60"/>
      <c r="I99" s="60"/>
      <c r="J99" s="61"/>
    </row>
    <row r="100" spans="1:10" ht="19.2">
      <c r="A100" s="14"/>
      <c r="B100" s="62"/>
      <c r="C100" s="62"/>
      <c r="D100" s="62"/>
      <c r="E100" s="62"/>
      <c r="F100" s="62"/>
      <c r="G100" s="322" t="s">
        <v>143</v>
      </c>
      <c r="H100" s="323"/>
      <c r="I100" s="323"/>
      <c r="J100" s="324"/>
    </row>
    <row r="101" spans="1:10" ht="16.2">
      <c r="A101" s="14"/>
      <c r="B101" s="62"/>
      <c r="C101" s="62"/>
      <c r="D101" s="62"/>
      <c r="E101" s="62"/>
      <c r="F101" s="62"/>
      <c r="G101" s="325" t="s">
        <v>144</v>
      </c>
      <c r="H101" s="326"/>
      <c r="I101" s="326"/>
      <c r="J101" s="327"/>
    </row>
    <row r="102" spans="1:10" ht="44.25" customHeight="1">
      <c r="A102" s="33" t="s">
        <v>145</v>
      </c>
      <c r="B102" s="34"/>
      <c r="C102" s="36"/>
      <c r="D102" s="36"/>
      <c r="E102" s="37"/>
      <c r="F102" s="38"/>
      <c r="G102" s="320" t="s">
        <v>146</v>
      </c>
      <c r="H102" s="328"/>
      <c r="I102" s="328"/>
      <c r="J102" s="321"/>
    </row>
    <row r="103" spans="1:10" ht="52.5" customHeight="1">
      <c r="A103" s="39" t="s">
        <v>103</v>
      </c>
      <c r="B103" s="40"/>
      <c r="C103" s="42"/>
      <c r="D103" s="42"/>
      <c r="E103" s="43"/>
      <c r="F103" s="44"/>
      <c r="G103" s="315" t="s">
        <v>147</v>
      </c>
      <c r="H103" s="316"/>
      <c r="I103" s="316"/>
      <c r="J103" s="317"/>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AFCDB-CCB4-4B9D-9E3E-8E8167A2F684}">
  <sheetPr>
    <pageSetUpPr fitToPage="1"/>
  </sheetPr>
  <dimension ref="A1:AG44"/>
  <sheetViews>
    <sheetView showGridLines="0" view="pageBreakPreview" zoomScale="55" zoomScaleNormal="50" zoomScaleSheetLayoutView="55" workbookViewId="0">
      <selection activeCell="AI17" sqref="AI17"/>
    </sheetView>
  </sheetViews>
  <sheetFormatPr defaultColWidth="9" defaultRowHeight="13.2"/>
  <cols>
    <col min="1" max="1" width="6" style="113" customWidth="1"/>
    <col min="2" max="2" width="6.109375" style="113" customWidth="1"/>
    <col min="3" max="3" width="6.77734375" style="113" customWidth="1"/>
    <col min="4" max="4" width="5.6640625" style="113" customWidth="1"/>
    <col min="5" max="5" width="13.6640625" style="113" customWidth="1"/>
    <col min="6" max="7" width="9.33203125" style="113" customWidth="1"/>
    <col min="8" max="15" width="8.77734375" style="113" customWidth="1"/>
    <col min="16" max="22" width="8" style="113" customWidth="1"/>
    <col min="23" max="23" width="5.6640625" style="113" customWidth="1"/>
    <col min="24" max="24" width="6" style="113" customWidth="1"/>
    <col min="25" max="25" width="9.88671875" style="113" customWidth="1"/>
    <col min="26" max="16384" width="9" style="113"/>
  </cols>
  <sheetData>
    <row r="1" spans="1:25" ht="37.5" customHeight="1">
      <c r="A1" s="433" t="s">
        <v>191</v>
      </c>
      <c r="B1" s="433"/>
      <c r="C1" s="433"/>
      <c r="D1" s="433"/>
      <c r="E1" s="433"/>
      <c r="F1" s="433"/>
      <c r="G1" s="433"/>
      <c r="H1" s="433"/>
      <c r="I1" s="433"/>
      <c r="J1" s="433"/>
      <c r="K1" s="433"/>
      <c r="L1" s="433"/>
      <c r="M1" s="433"/>
      <c r="N1" s="433"/>
      <c r="O1" s="433"/>
      <c r="P1" s="433"/>
      <c r="Q1" s="433"/>
      <c r="R1" s="433"/>
      <c r="S1" s="433"/>
      <c r="T1" s="433"/>
      <c r="U1" s="433"/>
      <c r="V1" s="433"/>
      <c r="W1" s="433"/>
      <c r="X1" s="433"/>
      <c r="Y1" s="433"/>
    </row>
    <row r="2" spans="1:25" s="114" customFormat="1" ht="77.25" customHeight="1"/>
    <row r="3" spans="1:25" s="114" customFormat="1" ht="39" customHeight="1">
      <c r="K3" s="114" t="s">
        <v>26</v>
      </c>
    </row>
    <row r="4" spans="1:25" s="114" customFormat="1" ht="50.25" customHeight="1">
      <c r="K4" s="115" t="s">
        <v>192</v>
      </c>
      <c r="L4" s="432"/>
      <c r="M4" s="432"/>
      <c r="N4" s="432"/>
      <c r="O4" s="116" t="s">
        <v>193</v>
      </c>
      <c r="P4" s="432"/>
      <c r="Q4" s="432"/>
      <c r="R4" s="432"/>
      <c r="S4" s="434"/>
    </row>
    <row r="5" spans="1:25" s="114" customFormat="1" ht="51.75" customHeight="1">
      <c r="K5" s="435"/>
      <c r="L5" s="436"/>
      <c r="M5" s="436"/>
      <c r="N5" s="436"/>
      <c r="O5" s="436"/>
      <c r="P5" s="436"/>
      <c r="Q5" s="436"/>
      <c r="R5" s="436"/>
      <c r="S5" s="436"/>
      <c r="T5" s="436"/>
      <c r="U5" s="436"/>
      <c r="V5" s="436"/>
      <c r="W5" s="436"/>
      <c r="X5" s="436"/>
      <c r="Y5"/>
    </row>
    <row r="6" spans="1:25" s="114" customFormat="1" ht="69" customHeight="1">
      <c r="K6" s="117" t="s">
        <v>194</v>
      </c>
      <c r="L6" s="117"/>
      <c r="M6" s="432"/>
      <c r="N6" s="432"/>
      <c r="O6" s="432"/>
      <c r="P6" s="432"/>
      <c r="Q6" s="432"/>
      <c r="R6" s="432"/>
      <c r="S6" s="432"/>
      <c r="T6" s="432"/>
      <c r="U6" s="432"/>
      <c r="V6" s="432"/>
      <c r="W6" s="432"/>
      <c r="X6" s="432"/>
      <c r="Y6"/>
    </row>
    <row r="7" spans="1:25" s="114" customFormat="1" ht="69" customHeight="1">
      <c r="K7" s="431" t="s">
        <v>195</v>
      </c>
      <c r="L7" s="431"/>
      <c r="M7" s="432"/>
      <c r="N7" s="432"/>
      <c r="O7" s="432"/>
      <c r="P7" s="432"/>
      <c r="Q7" s="432" t="s">
        <v>196</v>
      </c>
      <c r="R7" s="432"/>
      <c r="S7" s="432"/>
      <c r="T7" s="432"/>
      <c r="U7" s="432"/>
      <c r="V7" s="432"/>
      <c r="W7" s="432"/>
      <c r="X7" s="432"/>
      <c r="Y7" s="118"/>
    </row>
    <row r="8" spans="1:25" s="114" customFormat="1" ht="15" customHeight="1"/>
    <row r="9" spans="1:25" s="119" customFormat="1" ht="61.5" customHeight="1">
      <c r="J9" s="366" t="s">
        <v>197</v>
      </c>
      <c r="K9" s="366"/>
      <c r="L9" s="366"/>
      <c r="M9" s="366"/>
      <c r="N9" s="366"/>
      <c r="O9" s="366"/>
      <c r="P9" s="366"/>
      <c r="Q9" s="366"/>
      <c r="R9" s="366"/>
      <c r="S9" s="366"/>
      <c r="T9" s="366"/>
      <c r="U9" s="366"/>
      <c r="V9" s="366"/>
      <c r="W9" s="366"/>
      <c r="X9" s="366"/>
      <c r="Y9" s="366"/>
    </row>
    <row r="10" spans="1:25" s="114" customFormat="1" ht="12" customHeight="1">
      <c r="A10" s="118"/>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row>
    <row r="11" spans="1:25" s="114" customFormat="1" ht="15.75" customHeight="1" thickBot="1">
      <c r="A11" s="118"/>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row>
    <row r="12" spans="1:25" s="114" customFormat="1" ht="52.5" customHeight="1" thickBot="1">
      <c r="A12" s="421" t="s">
        <v>198</v>
      </c>
      <c r="B12" s="422"/>
      <c r="C12" s="422"/>
      <c r="D12" s="422"/>
      <c r="E12" s="422"/>
      <c r="F12" s="422"/>
      <c r="G12" s="422"/>
      <c r="H12" s="422"/>
      <c r="I12" s="422"/>
      <c r="J12" s="422"/>
      <c r="K12" s="422"/>
      <c r="L12" s="422"/>
      <c r="M12" s="422"/>
      <c r="N12" s="422"/>
      <c r="O12" s="422"/>
      <c r="P12" s="422"/>
      <c r="Q12" s="422"/>
      <c r="R12" s="422"/>
      <c r="S12" s="422"/>
      <c r="T12" s="422"/>
      <c r="U12" s="422"/>
      <c r="V12" s="422"/>
      <c r="W12" s="422"/>
      <c r="X12" s="423"/>
      <c r="Y12" s="118"/>
    </row>
    <row r="13" spans="1:25" s="119" customFormat="1" ht="30.75" customHeight="1" thickBot="1">
      <c r="A13" s="121"/>
      <c r="X13" s="122"/>
      <c r="Y13" s="118"/>
    </row>
    <row r="14" spans="1:25" s="119" customFormat="1" ht="90.75" customHeight="1" thickBot="1">
      <c r="A14" s="121"/>
      <c r="B14" s="424" t="s">
        <v>199</v>
      </c>
      <c r="C14" s="425"/>
      <c r="D14" s="425"/>
      <c r="E14" s="425"/>
      <c r="F14" s="425"/>
      <c r="G14" s="425"/>
      <c r="H14" s="425"/>
      <c r="I14" s="425"/>
      <c r="J14" s="426"/>
      <c r="K14" s="427"/>
      <c r="L14" s="427"/>
      <c r="M14" s="427"/>
      <c r="N14" s="427"/>
      <c r="O14" s="427"/>
      <c r="P14" s="427"/>
      <c r="Q14" s="427"/>
      <c r="R14" s="427"/>
      <c r="S14" s="427"/>
      <c r="T14" s="427"/>
      <c r="U14" s="427"/>
      <c r="V14" s="427"/>
      <c r="W14" s="428"/>
      <c r="X14" s="122"/>
      <c r="Y14" s="121"/>
    </row>
    <row r="15" spans="1:25" s="119" customFormat="1" ht="26.25" customHeight="1">
      <c r="A15" s="121"/>
      <c r="P15" s="429"/>
      <c r="Q15" s="429"/>
      <c r="R15" s="429"/>
      <c r="S15" s="429"/>
      <c r="T15" s="429"/>
      <c r="X15" s="122"/>
      <c r="Y15" s="121"/>
    </row>
    <row r="16" spans="1:25" s="119" customFormat="1" ht="67.5" customHeight="1" thickBot="1">
      <c r="A16" s="121"/>
      <c r="B16" s="114" t="s">
        <v>200</v>
      </c>
      <c r="P16" s="430"/>
      <c r="Q16" s="430"/>
      <c r="R16" s="430"/>
      <c r="S16" s="430"/>
      <c r="T16" s="430"/>
      <c r="U16" s="123"/>
      <c r="V16" s="123"/>
      <c r="W16" s="123"/>
      <c r="X16" s="122"/>
      <c r="Y16" s="121"/>
    </row>
    <row r="17" spans="1:33" s="119" customFormat="1" ht="96" customHeight="1" thickBot="1">
      <c r="A17" s="121"/>
      <c r="B17" s="409" t="s">
        <v>201</v>
      </c>
      <c r="C17" s="414"/>
      <c r="D17" s="414"/>
      <c r="E17" s="415"/>
      <c r="F17" s="416"/>
      <c r="G17" s="417"/>
      <c r="H17" s="417"/>
      <c r="I17" s="417"/>
      <c r="J17" s="405"/>
      <c r="K17" s="418"/>
      <c r="L17" s="372" t="s">
        <v>202</v>
      </c>
      <c r="M17" s="413"/>
      <c r="N17" s="413"/>
      <c r="O17" s="419"/>
      <c r="P17" s="420"/>
      <c r="Q17" s="417"/>
      <c r="R17" s="417"/>
      <c r="S17" s="417"/>
      <c r="T17" s="417"/>
      <c r="U17" s="405"/>
      <c r="V17" s="406"/>
      <c r="W17" s="407"/>
      <c r="X17" s="122"/>
      <c r="Y17" s="121"/>
      <c r="AB17" s="408" t="s">
        <v>203</v>
      </c>
      <c r="AC17" s="408"/>
      <c r="AD17" s="408"/>
      <c r="AE17" s="408"/>
      <c r="AF17" s="408"/>
      <c r="AG17" s="408"/>
    </row>
    <row r="18" spans="1:33" s="119" customFormat="1" ht="96" customHeight="1" thickBot="1">
      <c r="A18" s="121"/>
      <c r="B18" s="409" t="s">
        <v>204</v>
      </c>
      <c r="C18" s="382"/>
      <c r="D18" s="382"/>
      <c r="E18" s="410"/>
      <c r="F18" s="411"/>
      <c r="G18" s="380"/>
      <c r="H18" s="380"/>
      <c r="I18" s="380"/>
      <c r="J18" s="380"/>
      <c r="K18" s="412"/>
      <c r="L18" s="372" t="s">
        <v>205</v>
      </c>
      <c r="M18" s="413"/>
      <c r="N18" s="413"/>
      <c r="O18" s="413"/>
      <c r="P18" s="379"/>
      <c r="Q18" s="380"/>
      <c r="R18" s="380"/>
      <c r="S18" s="380"/>
      <c r="T18" s="380"/>
      <c r="U18" s="380"/>
      <c r="V18" s="380"/>
      <c r="W18" s="412"/>
      <c r="X18" s="122"/>
      <c r="Y18" s="121"/>
    </row>
    <row r="19" spans="1:33" s="119" customFormat="1" ht="111" customHeight="1" thickBot="1">
      <c r="A19" s="121"/>
      <c r="B19" s="372" t="s">
        <v>206</v>
      </c>
      <c r="C19" s="373"/>
      <c r="D19" s="373"/>
      <c r="E19" s="373"/>
      <c r="F19" s="374"/>
      <c r="G19" s="375"/>
      <c r="H19" s="375"/>
      <c r="I19" s="375"/>
      <c r="J19" s="375"/>
      <c r="K19" s="376"/>
      <c r="L19" s="377" t="s">
        <v>207</v>
      </c>
      <c r="M19" s="378"/>
      <c r="N19" s="378"/>
      <c r="O19" s="378"/>
      <c r="P19" s="379"/>
      <c r="Q19" s="380"/>
      <c r="R19" s="380"/>
      <c r="S19" s="380"/>
      <c r="T19" s="380"/>
      <c r="U19" s="380"/>
      <c r="V19" s="380"/>
      <c r="W19" s="124"/>
      <c r="X19" s="122"/>
      <c r="Y19" s="121"/>
    </row>
    <row r="20" spans="1:33" s="119" customFormat="1" ht="27" customHeight="1">
      <c r="A20" s="121"/>
      <c r="B20" s="125"/>
      <c r="C20" s="125"/>
      <c r="D20" s="125"/>
      <c r="E20" s="125"/>
      <c r="J20" s="126"/>
      <c r="K20" s="126"/>
      <c r="L20" s="126"/>
      <c r="M20" s="126"/>
      <c r="N20" s="125"/>
      <c r="O20" s="125"/>
      <c r="P20" s="125"/>
      <c r="Q20" s="127"/>
      <c r="R20" s="127"/>
      <c r="X20" s="122"/>
      <c r="Y20" s="121"/>
    </row>
    <row r="21" spans="1:33" s="119" customFormat="1" ht="27.9" customHeight="1">
      <c r="A21" s="121"/>
      <c r="B21" s="128" t="s">
        <v>208</v>
      </c>
      <c r="C21" s="125"/>
      <c r="D21" s="125"/>
      <c r="E21" s="125"/>
      <c r="F21" s="125"/>
      <c r="G21" s="125"/>
      <c r="H21" s="125"/>
      <c r="I21" s="125"/>
      <c r="J21" s="125"/>
      <c r="K21" s="125"/>
      <c r="L21" s="125"/>
      <c r="M21" s="125"/>
      <c r="N21" s="125"/>
      <c r="O21" s="125"/>
      <c r="P21" s="129"/>
      <c r="Q21" s="129"/>
      <c r="R21" s="129"/>
      <c r="S21" s="129"/>
      <c r="T21" s="127"/>
      <c r="U21" s="127"/>
      <c r="X21" s="122"/>
      <c r="Y21" s="121"/>
    </row>
    <row r="22" spans="1:33" s="131" customFormat="1" ht="27.9" customHeight="1">
      <c r="A22" s="130"/>
      <c r="C22" s="132" t="s">
        <v>209</v>
      </c>
      <c r="D22" s="133"/>
      <c r="E22" s="133"/>
      <c r="F22" s="133"/>
      <c r="G22" s="133"/>
      <c r="H22" s="133"/>
      <c r="I22" s="133"/>
      <c r="J22" s="133"/>
      <c r="K22" s="133"/>
      <c r="L22" s="133"/>
      <c r="M22" s="133"/>
      <c r="N22" s="133"/>
      <c r="O22" s="133"/>
      <c r="P22" s="134"/>
      <c r="Q22" s="134"/>
      <c r="R22" s="134"/>
      <c r="S22" s="134"/>
      <c r="T22" s="132"/>
      <c r="U22" s="132"/>
      <c r="V22" s="132"/>
      <c r="X22" s="135"/>
      <c r="Y22" s="121"/>
    </row>
    <row r="23" spans="1:33" s="131" customFormat="1" ht="27.9" customHeight="1" thickBot="1">
      <c r="A23" s="130"/>
      <c r="C23" s="132" t="s">
        <v>210</v>
      </c>
      <c r="D23" s="133"/>
      <c r="E23" s="133"/>
      <c r="F23" s="133"/>
      <c r="G23" s="133"/>
      <c r="H23" s="133"/>
      <c r="I23" s="133"/>
      <c r="J23" s="133"/>
      <c r="K23" s="133"/>
      <c r="L23" s="133"/>
      <c r="M23" s="133"/>
      <c r="N23" s="133"/>
      <c r="O23" s="133"/>
      <c r="P23" s="134"/>
      <c r="Q23" s="134"/>
      <c r="R23" s="134"/>
      <c r="S23" s="134"/>
      <c r="T23" s="132"/>
      <c r="U23" s="132"/>
      <c r="V23" s="132"/>
      <c r="X23" s="135"/>
      <c r="Y23" s="121"/>
    </row>
    <row r="24" spans="1:33" s="131" customFormat="1" ht="74.25" customHeight="1" thickBot="1">
      <c r="A24" s="130"/>
      <c r="B24" s="381" t="s">
        <v>211</v>
      </c>
      <c r="C24" s="382"/>
      <c r="D24" s="382"/>
      <c r="E24" s="383"/>
      <c r="F24" s="373" t="s">
        <v>212</v>
      </c>
      <c r="G24" s="390"/>
      <c r="H24" s="391"/>
      <c r="I24" s="392"/>
      <c r="J24" s="392"/>
      <c r="K24" s="392"/>
      <c r="L24" s="392"/>
      <c r="M24" s="392"/>
      <c r="N24" s="392"/>
      <c r="O24" s="393" t="s">
        <v>213</v>
      </c>
      <c r="P24" s="394"/>
      <c r="Q24" s="395"/>
      <c r="R24" s="396"/>
      <c r="S24" s="397"/>
      <c r="X24" s="135"/>
      <c r="Y24" s="121"/>
    </row>
    <row r="25" spans="1:33" s="131" customFormat="1" ht="74.25" customHeight="1" thickBot="1">
      <c r="A25" s="130"/>
      <c r="B25" s="384"/>
      <c r="C25" s="385"/>
      <c r="D25" s="385"/>
      <c r="E25" s="386"/>
      <c r="F25" s="373" t="s">
        <v>214</v>
      </c>
      <c r="G25" s="373"/>
      <c r="H25" s="398"/>
      <c r="I25" s="392"/>
      <c r="J25" s="392"/>
      <c r="K25" s="392"/>
      <c r="L25" s="392"/>
      <c r="M25" s="392"/>
      <c r="N25" s="399"/>
      <c r="O25" s="393" t="s">
        <v>215</v>
      </c>
      <c r="P25" s="394"/>
      <c r="Q25" s="398"/>
      <c r="R25" s="392"/>
      <c r="S25" s="392"/>
      <c r="T25" s="399"/>
      <c r="U25" s="133"/>
      <c r="V25" s="133"/>
      <c r="W25" s="133"/>
      <c r="X25" s="135"/>
      <c r="Y25" s="121"/>
    </row>
    <row r="26" spans="1:33" s="119" customFormat="1" ht="73.5" customHeight="1" thickBot="1">
      <c r="A26" s="121"/>
      <c r="B26" s="384"/>
      <c r="C26" s="385"/>
      <c r="D26" s="385"/>
      <c r="E26" s="386"/>
      <c r="F26" s="400" t="s">
        <v>216</v>
      </c>
      <c r="G26" s="401"/>
      <c r="H26" s="136">
        <v>1</v>
      </c>
      <c r="I26" s="137"/>
      <c r="J26" s="137"/>
      <c r="K26" s="137"/>
      <c r="L26" s="138">
        <v>0</v>
      </c>
      <c r="M26" s="402"/>
      <c r="N26" s="403"/>
      <c r="O26" s="403"/>
      <c r="X26" s="122"/>
      <c r="Y26" s="121"/>
    </row>
    <row r="27" spans="1:33" s="119" customFormat="1" ht="73.5" customHeight="1" thickBot="1">
      <c r="A27" s="121"/>
      <c r="B27" s="387"/>
      <c r="C27" s="388"/>
      <c r="D27" s="388"/>
      <c r="E27" s="389"/>
      <c r="F27" s="388" t="s">
        <v>217</v>
      </c>
      <c r="G27" s="404"/>
      <c r="H27" s="139"/>
      <c r="I27" s="140"/>
      <c r="J27" s="140"/>
      <c r="K27" s="140"/>
      <c r="L27" s="140"/>
      <c r="M27" s="140"/>
      <c r="N27" s="140"/>
      <c r="O27" s="141">
        <v>1</v>
      </c>
      <c r="P27" s="361" t="s">
        <v>218</v>
      </c>
      <c r="Q27" s="362"/>
      <c r="R27" s="362"/>
      <c r="S27" s="362"/>
      <c r="T27" s="362"/>
      <c r="U27" s="362"/>
      <c r="V27" s="362"/>
      <c r="W27" s="362"/>
      <c r="X27" s="363"/>
      <c r="Y27" s="121"/>
    </row>
    <row r="28" spans="1:33" s="119" customFormat="1" ht="30" customHeight="1" thickBot="1">
      <c r="A28" s="142"/>
      <c r="B28" s="143"/>
      <c r="C28" s="143"/>
      <c r="D28" s="143"/>
      <c r="E28" s="143"/>
      <c r="F28" s="143"/>
      <c r="G28" s="143"/>
      <c r="H28" s="144"/>
      <c r="I28" s="143"/>
      <c r="J28" s="143"/>
      <c r="K28" s="143"/>
      <c r="L28" s="143"/>
      <c r="M28" s="143"/>
      <c r="N28" s="143"/>
      <c r="O28" s="143"/>
      <c r="P28" s="143"/>
      <c r="Q28" s="143"/>
      <c r="R28" s="143"/>
      <c r="S28" s="143"/>
      <c r="T28" s="143"/>
      <c r="U28" s="143"/>
      <c r="V28" s="143"/>
      <c r="W28" s="143"/>
      <c r="X28" s="145"/>
      <c r="Y28" s="121"/>
    </row>
    <row r="29" spans="1:33" s="119" customFormat="1" ht="18" customHeight="1"/>
    <row r="30" spans="1:33" s="119" customFormat="1" ht="61.5" customHeight="1">
      <c r="J30" s="366" t="s">
        <v>219</v>
      </c>
      <c r="K30" s="366"/>
      <c r="L30" s="366"/>
      <c r="M30" s="366"/>
      <c r="N30" s="366"/>
      <c r="O30" s="366"/>
      <c r="P30" s="366"/>
      <c r="Q30" s="366"/>
      <c r="R30" s="366"/>
      <c r="S30" s="366"/>
      <c r="T30" s="366"/>
      <c r="U30" s="366"/>
      <c r="V30" s="366"/>
      <c r="W30" s="366"/>
      <c r="X30" s="366"/>
      <c r="Y30" s="366"/>
    </row>
    <row r="31" spans="1:33" s="114" customFormat="1" ht="69" customHeight="1">
      <c r="D31" s="367"/>
      <c r="E31" s="367"/>
      <c r="F31" s="367"/>
      <c r="G31" s="367"/>
      <c r="H31" s="367"/>
      <c r="I31" s="367"/>
      <c r="J31" s="118"/>
      <c r="K31" s="368" t="s">
        <v>220</v>
      </c>
      <c r="L31" s="368"/>
      <c r="M31" s="369"/>
      <c r="N31" s="369"/>
      <c r="O31" s="369"/>
      <c r="P31" s="369"/>
      <c r="Q31" s="369" t="s">
        <v>196</v>
      </c>
      <c r="R31" s="369"/>
      <c r="S31" s="369"/>
      <c r="T31" s="369"/>
      <c r="U31" s="369"/>
      <c r="V31" s="369"/>
      <c r="W31" s="369"/>
      <c r="X31" s="369"/>
      <c r="Y31" s="118"/>
    </row>
    <row r="32" spans="1:33" s="114" customFormat="1" ht="69" customHeight="1">
      <c r="D32" s="367"/>
      <c r="E32" s="367"/>
      <c r="F32" s="367"/>
      <c r="G32" s="367"/>
      <c r="H32" s="367"/>
      <c r="I32" s="367"/>
      <c r="J32" s="118"/>
      <c r="K32" s="370" t="s">
        <v>20</v>
      </c>
      <c r="L32" s="370"/>
      <c r="M32" s="371"/>
      <c r="N32" s="371"/>
      <c r="O32" s="371"/>
      <c r="P32" s="371"/>
      <c r="Q32" s="371"/>
      <c r="R32" s="371"/>
      <c r="S32" s="371"/>
      <c r="T32" s="371"/>
      <c r="U32" s="371"/>
      <c r="V32" s="371"/>
      <c r="W32" s="371"/>
      <c r="X32" s="371"/>
      <c r="Y32" s="118"/>
    </row>
    <row r="33" spans="1:25" s="114" customFormat="1" ht="69" customHeight="1">
      <c r="K33" s="364" t="s">
        <v>221</v>
      </c>
      <c r="L33" s="364"/>
      <c r="M33" s="365"/>
      <c r="N33" s="365"/>
      <c r="O33" s="365"/>
      <c r="P33" s="365"/>
      <c r="Q33" s="365"/>
      <c r="R33" s="365"/>
      <c r="S33" s="365"/>
      <c r="T33" s="365"/>
      <c r="U33" s="365"/>
      <c r="V33" s="365"/>
      <c r="W33" s="365"/>
      <c r="X33" s="365"/>
      <c r="Y33" s="118"/>
    </row>
    <row r="34" spans="1:25" s="119" customFormat="1" ht="96.75" customHeight="1"/>
    <row r="35" spans="1:25" ht="32.25" hidden="1" customHeight="1">
      <c r="A35" s="146" t="s">
        <v>222</v>
      </c>
    </row>
    <row r="36" spans="1:25" s="119" customFormat="1" ht="39.9" customHeight="1"/>
    <row r="37" spans="1:25" s="119" customFormat="1" ht="30" customHeight="1"/>
    <row r="38" spans="1:25" s="119" customFormat="1" ht="30" customHeight="1"/>
    <row r="39" spans="1:25" s="119" customFormat="1" ht="21"/>
    <row r="40" spans="1:25" s="119" customFormat="1" ht="21"/>
    <row r="41" spans="1:25" s="119" customFormat="1" ht="21"/>
    <row r="42" spans="1:25" s="119" customFormat="1" ht="21"/>
    <row r="43" spans="1:25" ht="21">
      <c r="Y43" s="119"/>
    </row>
    <row r="44" spans="1:25" ht="21">
      <c r="Y44" s="119"/>
    </row>
  </sheetData>
  <dataConsolidate/>
  <mergeCells count="52">
    <mergeCell ref="K7:L7"/>
    <mergeCell ref="M7:P7"/>
    <mergeCell ref="Q7:R7"/>
    <mergeCell ref="S7:X7"/>
    <mergeCell ref="A1:Y1"/>
    <mergeCell ref="L4:N4"/>
    <mergeCell ref="P4:S4"/>
    <mergeCell ref="K5:X5"/>
    <mergeCell ref="M6:X6"/>
    <mergeCell ref="J9:Y9"/>
    <mergeCell ref="A12:X12"/>
    <mergeCell ref="B14:I14"/>
    <mergeCell ref="J14:W14"/>
    <mergeCell ref="P15:T16"/>
    <mergeCell ref="U17:W17"/>
    <mergeCell ref="AB17:AG17"/>
    <mergeCell ref="B18:E18"/>
    <mergeCell ref="F18:K18"/>
    <mergeCell ref="L18:O18"/>
    <mergeCell ref="P18:W18"/>
    <mergeCell ref="B17:E17"/>
    <mergeCell ref="F17:I17"/>
    <mergeCell ref="J17:K17"/>
    <mergeCell ref="L17:O17"/>
    <mergeCell ref="P17:T17"/>
    <mergeCell ref="B19:E19"/>
    <mergeCell ref="F19:K19"/>
    <mergeCell ref="L19:O19"/>
    <mergeCell ref="P19:V19"/>
    <mergeCell ref="B24:E27"/>
    <mergeCell ref="F24:G24"/>
    <mergeCell ref="H24:N24"/>
    <mergeCell ref="O24:P24"/>
    <mergeCell ref="Q24:S24"/>
    <mergeCell ref="F25:G25"/>
    <mergeCell ref="H25:N25"/>
    <mergeCell ref="O25:P25"/>
    <mergeCell ref="Q25:T25"/>
    <mergeCell ref="F26:G26"/>
    <mergeCell ref="M26:O26"/>
    <mergeCell ref="F27:G27"/>
    <mergeCell ref="P27:X27"/>
    <mergeCell ref="K33:L33"/>
    <mergeCell ref="M33:X33"/>
    <mergeCell ref="J30:Y30"/>
    <mergeCell ref="D31:I32"/>
    <mergeCell ref="K31:L31"/>
    <mergeCell ref="M31:P31"/>
    <mergeCell ref="Q31:R31"/>
    <mergeCell ref="S31:X31"/>
    <mergeCell ref="K32:L32"/>
    <mergeCell ref="M32:X32"/>
  </mergeCells>
  <phoneticPr fontId="4"/>
  <dataValidations count="8">
    <dataValidation type="list" allowBlank="1" showInputMessage="1" showErrorMessage="1" sqref="Q25:W25" xr:uid="{0E10BC83-7EE1-4F69-B546-B7E8A36D1E2A}">
      <formula1>"普通,当座"</formula1>
    </dataValidation>
    <dataValidation type="textLength" operator="equal" allowBlank="1" showInputMessage="1" showErrorMessage="1" error="3桁で入力して下さい。" sqref="P18:W18" xr:uid="{2CF57F52-C934-4CB0-BD77-074271B693DF}">
      <formula1>3</formula1>
    </dataValidation>
    <dataValidation type="list" allowBlank="1" showInputMessage="1" showErrorMessage="1" prompt="選択してください。" sqref="F19:K19" xr:uid="{B4D90F53-334E-4D30-B655-11B16CD3D7BC}">
      <formula1>"普通預金,当座預金,別段預金"</formula1>
    </dataValidation>
    <dataValidation type="list" allowBlank="1" showInputMessage="1" showErrorMessage="1" prompt="選択してください。" sqref="J17:K17" xr:uid="{220B03DA-0D26-42F7-B2D0-76B9DB2995B6}">
      <formula1>"銀行,信用金庫,農協"</formula1>
    </dataValidation>
    <dataValidation type="textLength" operator="equal" allowBlank="1" showInputMessage="1" showErrorMessage="1" error="4桁で入力して下さい。" sqref="F18:K18" xr:uid="{AC8554A0-5DD6-476E-A0C1-6726700158CE}">
      <formula1>4</formula1>
    </dataValidation>
    <dataValidation type="list" allowBlank="1" showInputMessage="1" showErrorMessage="1" prompt="選択してください。" sqref="U17:W17" xr:uid="{5E5D72FA-7A3B-4C29-A8B9-C356F11838F7}">
      <formula1>"支店,営業部,出張所,公務部,本店"</formula1>
    </dataValidation>
    <dataValidation type="textLength" operator="equal" allowBlank="1" showInputMessage="1" showErrorMessage="1" error="ここは３桁で入力して下さい。" sqref="I26:K26" xr:uid="{0AB26F82-767C-4A5E-9D31-FEAF186FAB11}">
      <formula1>3</formula1>
    </dataValidation>
    <dataValidation type="textLength" operator="equal" allowBlank="1" showInputMessage="1" showErrorMessage="1" error="ここは７桁で入力して下さい。" sqref="H27:N27" xr:uid="{C8E489FD-C7A6-4068-865F-4035830ACF07}">
      <formula1>7</formula1>
    </dataValidation>
  </dataValidations>
  <printOptions horizontalCentered="1"/>
  <pageMargins left="0.86614173228346458" right="0.47244094488188981" top="0.39370078740157483" bottom="0.39370078740157483" header="0" footer="0"/>
  <pageSetup paperSize="9" scale="4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E24" sqref="E24"/>
    </sheetView>
  </sheetViews>
  <sheetFormatPr defaultRowHeight="13.2"/>
  <cols>
    <col min="2" max="2" width="39.109375" bestFit="1" customWidth="1"/>
  </cols>
  <sheetData>
    <row r="1" spans="1:4">
      <c r="B1" t="s">
        <v>223</v>
      </c>
    </row>
    <row r="2" spans="1:4">
      <c r="A2">
        <v>1</v>
      </c>
      <c r="B2" t="s">
        <v>224</v>
      </c>
      <c r="C2">
        <v>200</v>
      </c>
      <c r="D2" t="s">
        <v>148</v>
      </c>
    </row>
    <row r="3" spans="1:4">
      <c r="A3">
        <v>2</v>
      </c>
      <c r="B3" t="s">
        <v>225</v>
      </c>
      <c r="C3">
        <v>300</v>
      </c>
      <c r="D3" t="s">
        <v>148</v>
      </c>
    </row>
    <row r="4" spans="1:4">
      <c r="A4">
        <v>3</v>
      </c>
      <c r="B4" t="s">
        <v>226</v>
      </c>
      <c r="C4">
        <v>400</v>
      </c>
      <c r="D4" t="s">
        <v>148</v>
      </c>
    </row>
    <row r="5" spans="1:4">
      <c r="A5">
        <v>4</v>
      </c>
      <c r="B5" t="s">
        <v>227</v>
      </c>
      <c r="C5">
        <v>500</v>
      </c>
      <c r="D5" t="s">
        <v>148</v>
      </c>
    </row>
    <row r="6" spans="1:4">
      <c r="A6">
        <v>5</v>
      </c>
      <c r="B6" t="s">
        <v>152</v>
      </c>
      <c r="C6">
        <v>200</v>
      </c>
      <c r="D6" t="s">
        <v>148</v>
      </c>
    </row>
    <row r="7" spans="1:4">
      <c r="A7">
        <v>6</v>
      </c>
      <c r="B7" t="s">
        <v>153</v>
      </c>
      <c r="C7">
        <v>200</v>
      </c>
      <c r="D7" t="s">
        <v>148</v>
      </c>
    </row>
    <row r="8" spans="1:4">
      <c r="A8">
        <v>7</v>
      </c>
      <c r="B8" t="s">
        <v>154</v>
      </c>
      <c r="C8">
        <v>200</v>
      </c>
      <c r="D8" t="s">
        <v>148</v>
      </c>
    </row>
    <row r="9" spans="1:4">
      <c r="A9">
        <v>8</v>
      </c>
      <c r="B9" t="s">
        <v>228</v>
      </c>
      <c r="C9">
        <v>200</v>
      </c>
      <c r="D9" t="s">
        <v>148</v>
      </c>
    </row>
    <row r="10" spans="1:4">
      <c r="A10">
        <v>9</v>
      </c>
      <c r="B10" t="s">
        <v>229</v>
      </c>
      <c r="C10">
        <v>300</v>
      </c>
      <c r="D10" t="s">
        <v>151</v>
      </c>
    </row>
    <row r="11" spans="1:4">
      <c r="A11">
        <v>10</v>
      </c>
      <c r="B11" t="s">
        <v>230</v>
      </c>
      <c r="C11">
        <v>400</v>
      </c>
      <c r="D11" t="s">
        <v>151</v>
      </c>
    </row>
    <row r="12" spans="1:4">
      <c r="A12">
        <v>11</v>
      </c>
      <c r="B12" t="s">
        <v>231</v>
      </c>
      <c r="C12">
        <v>200</v>
      </c>
      <c r="D12" t="s">
        <v>148</v>
      </c>
    </row>
    <row r="13" spans="1:4">
      <c r="A13">
        <v>12</v>
      </c>
      <c r="B13" t="s">
        <v>276</v>
      </c>
      <c r="C13">
        <v>200</v>
      </c>
      <c r="D13" t="s">
        <v>148</v>
      </c>
    </row>
    <row r="14" spans="1:4">
      <c r="A14">
        <v>13</v>
      </c>
      <c r="B14" t="s">
        <v>158</v>
      </c>
      <c r="C14">
        <v>200</v>
      </c>
      <c r="D14" t="s">
        <v>148</v>
      </c>
    </row>
    <row r="15" spans="1:4">
      <c r="A15">
        <v>14</v>
      </c>
      <c r="B15" t="s">
        <v>155</v>
      </c>
      <c r="C15">
        <v>200</v>
      </c>
      <c r="D15" t="s">
        <v>148</v>
      </c>
    </row>
    <row r="16" spans="1:4">
      <c r="A16">
        <v>15</v>
      </c>
      <c r="B16" t="s">
        <v>156</v>
      </c>
      <c r="C16">
        <v>200</v>
      </c>
      <c r="D16" t="s">
        <v>148</v>
      </c>
    </row>
    <row r="17" spans="1:6">
      <c r="A17">
        <v>16</v>
      </c>
      <c r="B17" t="s">
        <v>232</v>
      </c>
      <c r="C17">
        <v>200</v>
      </c>
      <c r="D17" t="s">
        <v>148</v>
      </c>
    </row>
    <row r="18" spans="1:6">
      <c r="A18">
        <v>17</v>
      </c>
      <c r="B18" t="s">
        <v>149</v>
      </c>
      <c r="C18">
        <v>200</v>
      </c>
      <c r="D18" t="s">
        <v>148</v>
      </c>
    </row>
    <row r="19" spans="1:6">
      <c r="A19">
        <v>18</v>
      </c>
      <c r="B19" t="s">
        <v>159</v>
      </c>
      <c r="C19">
        <v>200</v>
      </c>
      <c r="D19" t="s">
        <v>148</v>
      </c>
    </row>
    <row r="20" spans="1:6">
      <c r="A20">
        <v>19</v>
      </c>
      <c r="B20" t="s">
        <v>233</v>
      </c>
      <c r="C20">
        <v>200</v>
      </c>
      <c r="D20" t="s">
        <v>148</v>
      </c>
    </row>
    <row r="21" spans="1:6">
      <c r="A21">
        <v>20</v>
      </c>
      <c r="B21" t="s">
        <v>277</v>
      </c>
      <c r="C21">
        <v>200</v>
      </c>
      <c r="D21" t="s">
        <v>148</v>
      </c>
    </row>
    <row r="22" spans="1:6">
      <c r="A22">
        <v>21</v>
      </c>
      <c r="B22" t="s">
        <v>160</v>
      </c>
      <c r="C22">
        <v>200</v>
      </c>
      <c r="D22" t="s">
        <v>148</v>
      </c>
    </row>
    <row r="23" spans="1:6">
      <c r="A23">
        <v>22</v>
      </c>
      <c r="B23" t="s">
        <v>157</v>
      </c>
      <c r="C23">
        <v>200</v>
      </c>
      <c r="D23" t="s">
        <v>148</v>
      </c>
    </row>
    <row r="24" spans="1:6">
      <c r="A24">
        <v>23</v>
      </c>
      <c r="B24" t="s">
        <v>161</v>
      </c>
      <c r="C24">
        <v>6</v>
      </c>
      <c r="D24" t="s">
        <v>151</v>
      </c>
      <c r="E24">
        <v>18</v>
      </c>
      <c r="F24" t="s">
        <v>246</v>
      </c>
    </row>
    <row r="25" spans="1:6">
      <c r="A25">
        <v>24</v>
      </c>
      <c r="B25" t="s">
        <v>163</v>
      </c>
      <c r="C25">
        <v>6</v>
      </c>
      <c r="D25" t="s">
        <v>151</v>
      </c>
      <c r="E25">
        <v>18</v>
      </c>
      <c r="F25" t="s">
        <v>246</v>
      </c>
    </row>
    <row r="26" spans="1:6">
      <c r="A26">
        <v>25</v>
      </c>
      <c r="B26" t="s">
        <v>164</v>
      </c>
      <c r="C26">
        <v>6</v>
      </c>
      <c r="D26" t="s">
        <v>151</v>
      </c>
      <c r="E26">
        <v>18</v>
      </c>
      <c r="F26" t="s">
        <v>246</v>
      </c>
    </row>
    <row r="27" spans="1:6">
      <c r="A27">
        <v>26</v>
      </c>
      <c r="B27" t="s">
        <v>162</v>
      </c>
      <c r="C27">
        <v>6</v>
      </c>
      <c r="D27" t="s">
        <v>151</v>
      </c>
      <c r="E27">
        <v>18</v>
      </c>
      <c r="F27" t="s">
        <v>246</v>
      </c>
    </row>
    <row r="28" spans="1:6">
      <c r="A28">
        <v>27</v>
      </c>
      <c r="B28" t="s">
        <v>150</v>
      </c>
      <c r="C28">
        <v>6</v>
      </c>
      <c r="D28" t="s">
        <v>151</v>
      </c>
      <c r="E28">
        <v>18</v>
      </c>
      <c r="F28" t="s">
        <v>246</v>
      </c>
    </row>
    <row r="29" spans="1:6">
      <c r="A29">
        <v>28</v>
      </c>
      <c r="B29" t="s">
        <v>234</v>
      </c>
      <c r="C29">
        <v>6</v>
      </c>
      <c r="D29" t="s">
        <v>151</v>
      </c>
      <c r="E29">
        <v>18</v>
      </c>
      <c r="F29" t="s">
        <v>246</v>
      </c>
    </row>
    <row r="30" spans="1:6">
      <c r="A30">
        <v>29</v>
      </c>
      <c r="B30" t="s">
        <v>235</v>
      </c>
      <c r="C30">
        <v>6</v>
      </c>
      <c r="D30" t="s">
        <v>151</v>
      </c>
      <c r="E30">
        <v>18</v>
      </c>
      <c r="F30" t="s">
        <v>246</v>
      </c>
    </row>
    <row r="32" spans="1:6">
      <c r="B32" t="s">
        <v>247</v>
      </c>
    </row>
    <row r="33" spans="2:2">
      <c r="B33" t="s">
        <v>248</v>
      </c>
    </row>
    <row r="34" spans="2:2">
      <c r="B34" t="s">
        <v>249</v>
      </c>
    </row>
    <row r="35" spans="2:2">
      <c r="B35" t="s">
        <v>250</v>
      </c>
    </row>
    <row r="36" spans="2:2">
      <c r="B36" t="s">
        <v>251</v>
      </c>
    </row>
    <row r="37" spans="2:2">
      <c r="B37" t="s">
        <v>252</v>
      </c>
    </row>
    <row r="38" spans="2:2">
      <c r="B38" t="s">
        <v>253</v>
      </c>
    </row>
    <row r="39" spans="2:2">
      <c r="B39" t="s">
        <v>254</v>
      </c>
    </row>
    <row r="40" spans="2:2">
      <c r="B40" t="s">
        <v>255</v>
      </c>
    </row>
    <row r="41" spans="2:2">
      <c r="B41" t="s">
        <v>256</v>
      </c>
    </row>
    <row r="42" spans="2:2">
      <c r="B42" t="s">
        <v>257</v>
      </c>
    </row>
    <row r="43" spans="2:2">
      <c r="B43" t="s">
        <v>258</v>
      </c>
    </row>
    <row r="44" spans="2:2">
      <c r="B44" t="s">
        <v>42</v>
      </c>
    </row>
    <row r="45" spans="2:2">
      <c r="B45" t="s">
        <v>259</v>
      </c>
    </row>
    <row r="46" spans="2:2">
      <c r="B46" t="s">
        <v>260</v>
      </c>
    </row>
    <row r="47" spans="2:2">
      <c r="B47" t="s">
        <v>261</v>
      </c>
    </row>
    <row r="48" spans="2:2">
      <c r="B48" t="s">
        <v>262</v>
      </c>
    </row>
    <row r="49" spans="2:2">
      <c r="B49" t="s">
        <v>263</v>
      </c>
    </row>
    <row r="50" spans="2:2">
      <c r="B50" t="s">
        <v>264</v>
      </c>
    </row>
    <row r="51" spans="2:2">
      <c r="B51" t="s">
        <v>265</v>
      </c>
    </row>
    <row r="52" spans="2:2">
      <c r="B52" t="s">
        <v>165</v>
      </c>
    </row>
    <row r="53" spans="2:2">
      <c r="B53" t="s">
        <v>166</v>
      </c>
    </row>
    <row r="54" spans="2:2">
      <c r="B54" t="s">
        <v>167</v>
      </c>
    </row>
    <row r="55" spans="2:2">
      <c r="B55" t="s">
        <v>168</v>
      </c>
    </row>
    <row r="56" spans="2:2">
      <c r="B56" t="s">
        <v>169</v>
      </c>
    </row>
    <row r="57" spans="2:2">
      <c r="B57" t="s">
        <v>170</v>
      </c>
    </row>
    <row r="58" spans="2:2">
      <c r="B58" t="s">
        <v>171</v>
      </c>
    </row>
    <row r="59" spans="2:2">
      <c r="B59" t="s">
        <v>172</v>
      </c>
    </row>
    <row r="60" spans="2:2">
      <c r="B60" t="s">
        <v>173</v>
      </c>
    </row>
    <row r="61" spans="2:2">
      <c r="B61" t="s">
        <v>174</v>
      </c>
    </row>
    <row r="62" spans="2:2">
      <c r="B62" t="s">
        <v>175</v>
      </c>
    </row>
    <row r="63" spans="2:2">
      <c r="B63" t="s">
        <v>176</v>
      </c>
    </row>
    <row r="64" spans="2:2">
      <c r="B64" t="s">
        <v>177</v>
      </c>
    </row>
    <row r="65" spans="2:2">
      <c r="B65" t="s">
        <v>178</v>
      </c>
    </row>
    <row r="66" spans="2:2">
      <c r="B66" t="s">
        <v>179</v>
      </c>
    </row>
    <row r="67" spans="2:2">
      <c r="B67" t="s">
        <v>180</v>
      </c>
    </row>
    <row r="68" spans="2:2">
      <c r="B68" t="s">
        <v>181</v>
      </c>
    </row>
    <row r="69" spans="2:2">
      <c r="B69" t="s">
        <v>182</v>
      </c>
    </row>
    <row r="70" spans="2:2">
      <c r="B70" t="s">
        <v>183</v>
      </c>
    </row>
    <row r="71" spans="2:2">
      <c r="B71" t="s">
        <v>184</v>
      </c>
    </row>
    <row r="72" spans="2:2">
      <c r="B72" t="s">
        <v>185</v>
      </c>
    </row>
    <row r="73" spans="2:2">
      <c r="B73" t="s">
        <v>186</v>
      </c>
    </row>
    <row r="74" spans="2:2">
      <c r="B74" t="s">
        <v>187</v>
      </c>
    </row>
    <row r="75" spans="2:2">
      <c r="B75" t="s">
        <v>188</v>
      </c>
    </row>
    <row r="76" spans="2:2">
      <c r="B76" t="s">
        <v>189</v>
      </c>
    </row>
    <row r="77" spans="2:2">
      <c r="B77" t="s">
        <v>190</v>
      </c>
    </row>
    <row r="78" spans="2:2">
      <c r="B78" t="s">
        <v>266</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(はじめにお読み下さい)申請書の使い方</vt:lpstr>
      <vt:lpstr>申請書</vt:lpstr>
      <vt:lpstr>申請額一覧</vt:lpstr>
      <vt:lpstr>個票1</vt:lpstr>
      <vt:lpstr>単価表</vt:lpstr>
      <vt:lpstr>振込口座情報</vt:lpstr>
      <vt:lpstr>リスト</vt:lpstr>
      <vt:lpstr>個票1!Print_Area</vt:lpstr>
      <vt:lpstr>振込口座情報!Print_Area</vt:lpstr>
      <vt:lpstr>申請額一覧!Print_Area</vt:lpstr>
      <vt:lpstr>申請書!Print_Area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丸山義仁</dc:creator>
  <cp:keywords/>
  <dc:description/>
  <cp:lastModifiedBy>山梨県</cp:lastModifiedBy>
  <cp:revision/>
  <cp:lastPrinted>2026-02-17T00:00:25Z</cp:lastPrinted>
  <dcterms:created xsi:type="dcterms:W3CDTF">2018-06-19T01:27:02Z</dcterms:created>
  <dcterms:modified xsi:type="dcterms:W3CDTF">2026-02-20T05:50:37Z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