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ichinari-a\Desktop\"/>
    </mc:Choice>
  </mc:AlternateContent>
  <xr:revisionPtr revIDLastSave="0" documentId="8_{2771D76A-732A-4336-9CE7-14CE5462753F}" xr6:coauthVersionLast="47" xr6:coauthVersionMax="47" xr10:uidLastSave="{00000000-0000-0000-0000-000000000000}"/>
  <workbookProtection workbookAlgorithmName="SHA-512" workbookHashValue="Qb7OGesqsOQmi32A6soWF/t1HiX7gHNQpJT2xE1kYSrfu30SAWgXAKMvOuGaHglTeyol/R8bCZG/kBDXvk558g==" workbookSaltValue="CFjrY2YUnX62cHB0+g8Sh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H85" i="4"/>
  <c r="G85" i="4"/>
  <c r="F85" i="4"/>
  <c r="BB10" i="4"/>
  <c r="AT10" i="4"/>
  <c r="AL10" i="4"/>
  <c r="P10" i="4"/>
  <c r="I10" i="4"/>
  <c r="B10" i="4"/>
  <c r="AD8" i="4"/>
  <c r="W8" i="4"/>
  <c r="P8" i="4"/>
  <c r="I8" i="4"/>
  <c r="B8" i="4"/>
  <c r="B6" i="4"/>
</calcChain>
</file>

<file path=xl/sharedStrings.xml><?xml version="1.0" encoding="utf-8"?>
<sst xmlns="http://schemas.openxmlformats.org/spreadsheetml/2006/main" count="316" uniqueCount="111">
  <si>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</si>
  <si>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</si>
  <si>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</si>
  <si>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</si>
  <si>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</si>
  <si>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</si>
  <si>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</si>
  <si>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</si>
  <si>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</si>
  <si>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</si>
  <si>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</si>
  <si>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</si>
  <si>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</si>
  <si>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</si>
  <si>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</si>
  <si>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</si>
  <si>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</si>
  <si>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</si>
  <si>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</si>
  <si>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</si>
  <si>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</si>
  <si>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</si>
  <si>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</si>
  <si>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</si>
  <si>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</si>
  <si>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</si>
  <si>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</si>
  <si>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</si>
  <si>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</si>
  <si>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</si>
  <si>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</si>
  <si>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</si>
  <si>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</si>
  <si>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</si>
  <si>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</si>
  <si>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</si>
  <si>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</si>
  <si>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</si>
  <si>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</si>
  <si>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</si>
  <si>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</si>
  <si>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</si>
  <si>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</si>
  <si>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</si>
  <si>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</si>
  <si>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</si>
  <si>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</si>
  <si>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</si>
  <si>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</si>
  <si>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</si>
  <si>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</si>
  <si>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</si>
  <si>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</si>
  <si>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</si>
  <si>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</si>
  <si>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</si>
  <si>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</si>
  <si>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</si>
  <si>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</si>
  <si>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</si>
  <si>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</si>
  <si>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</si>
  <si>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</si>
  <si>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</si>
  <si>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</si>
  <si>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</si>
  <si>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</si>
  <si>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</si>
  <si>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</si>
  <si>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</si>
  <si>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</si>
  <si>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</si>
  <si>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</si>
  <si>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</si>
  <si>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</si>
  <si>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</si>
  <si>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</si>
  <si>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</si>
  <si>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</si>
  <si>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</si>
  <si>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</si>
  <si>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</si>
  <si>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</si>
  <si>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</si>
  <si>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</si>
  <si>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</si>
  <si>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</si>
  <si>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</si>
  <si>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</si>
  <si>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</si>
  <si>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</si>
  <si>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</si>
  <si>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富士河口湖町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</si>
  <si>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</si>
  <si>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</si>
  <si>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</si>
  <si>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</si>
  <si>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</si>
  <si>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</si>
  <si>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</si>
  <si>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</si>
  <si>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</si>
  <si>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</si>
  <si>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</si>
  <si>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</si>
  <si>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</si>
  <si>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</si>
  <si>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</si>
  <si>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簡易水道事業は、河口湖・足和田・上九一色の３地区合計値である。　　　　　　　　　　　　　　　　
①収益的収支比率：今年度から法適用となったが、例年どおり100 ％未満のため、引き続き経営改善や料金改定が必要な状況である。
④企業債残高対給水収益比率：前年度よりも比率が改善されたが、企業債残高(水道工事費等の借金残高)も類似団体より高い数値が続いている。
⑤料金回収率：類似団体平均値よりも高いが、全国平均を下回っているため、更なる経営改善が必要である。。　　　　　　　　　　　　　　　　　　　　　⑥給水原価：豊富な湧水・地下水に恵まれていることから、水道料金が全国的にかなり低く保たれているが、④企業債(水道工事費等の借金残高)が高水準の状況が継続しているため、水道料金改定が必要である。       　　　　
⑦施設利用率：本町は、有数の観光地である。インバウンド観光客が未だ増加傾向にあり、それに伴いホテル業等の大口水道使用量増加により施設利用率が増加したものと考えられる。　　　　　　　　　　　　　　　　　　　　　
⑧有収率：今年度は類似団体よりも低い数値となったが今後も漏水調査を継続実施して、漏水確認後には早急に更新し、有収率向上を一層図る必要がある。</t>
    <rPh sb="1" eb="3">
      <t>カンイ</t>
    </rPh>
    <rPh sb="3" eb="5">
      <t>スイドウ</t>
    </rPh>
    <rPh sb="5" eb="7">
      <t>ジギョウ</t>
    </rPh>
    <rPh sb="23" eb="25">
      <t>チク</t>
    </rPh>
    <rPh sb="25" eb="27">
      <t>ゴウケイ</t>
    </rPh>
    <rPh sb="27" eb="28">
      <t>チ</t>
    </rPh>
    <rPh sb="51" eb="54">
      <t>シュウエキテキ</t>
    </rPh>
    <rPh sb="54" eb="56">
      <t>シュウシ</t>
    </rPh>
    <rPh sb="56" eb="58">
      <t>ヒリツ</t>
    </rPh>
    <rPh sb="64" eb="65">
      <t>ホウ</t>
    </rPh>
    <rPh sb="65" eb="67">
      <t>テキヨウ</t>
    </rPh>
    <rPh sb="73" eb="75">
      <t>レイネン</t>
    </rPh>
    <rPh sb="89" eb="90">
      <t>ヒ</t>
    </rPh>
    <rPh sb="91" eb="92">
      <t>ツヅ</t>
    </rPh>
    <rPh sb="93" eb="95">
      <t>ケイエイ</t>
    </rPh>
    <rPh sb="95" eb="97">
      <t>カイゼン</t>
    </rPh>
    <rPh sb="98" eb="102">
      <t>リョウキンカイテイ</t>
    </rPh>
    <rPh sb="103" eb="105">
      <t>ヒツヨウ</t>
    </rPh>
    <rPh sb="106" eb="108">
      <t>ジョウキョウ</t>
    </rPh>
    <rPh sb="114" eb="117">
      <t>キギョウサイ</t>
    </rPh>
    <rPh sb="117" eb="119">
      <t>ザンダカ</t>
    </rPh>
    <rPh sb="119" eb="120">
      <t>タイ</t>
    </rPh>
    <rPh sb="120" eb="122">
      <t>キュウスイ</t>
    </rPh>
    <rPh sb="122" eb="124">
      <t>シュウエキ</t>
    </rPh>
    <rPh sb="124" eb="126">
      <t>ヒリツ</t>
    </rPh>
    <rPh sb="127" eb="130">
      <t>ゼンネンド</t>
    </rPh>
    <rPh sb="133" eb="135">
      <t>ヒリツ</t>
    </rPh>
    <rPh sb="136" eb="138">
      <t>カイゼン</t>
    </rPh>
    <rPh sb="181" eb="183">
      <t>リョウキン</t>
    </rPh>
    <rPh sb="183" eb="185">
      <t>カイシュウ</t>
    </rPh>
    <rPh sb="185" eb="186">
      <t>リツ</t>
    </rPh>
    <rPh sb="187" eb="189">
      <t>ルイジ</t>
    </rPh>
    <rPh sb="189" eb="191">
      <t>ダンタイ</t>
    </rPh>
    <rPh sb="191" eb="194">
      <t>ヘイキンチ</t>
    </rPh>
    <rPh sb="197" eb="198">
      <t>タカ</t>
    </rPh>
    <rPh sb="201" eb="203">
      <t>ゼンコク</t>
    </rPh>
    <rPh sb="203" eb="205">
      <t>ヘイキン</t>
    </rPh>
    <rPh sb="206" eb="208">
      <t>シタマワ</t>
    </rPh>
    <rPh sb="215" eb="216">
      <t>サラ</t>
    </rPh>
    <rPh sb="218" eb="220">
      <t>ケイエイ</t>
    </rPh>
    <rPh sb="220" eb="222">
      <t>カイゼン</t>
    </rPh>
    <rPh sb="223" eb="225">
      <t>ヒツヨウ</t>
    </rPh>
    <rPh sb="260" eb="262">
      <t>ユウスイ</t>
    </rPh>
    <rPh sb="318" eb="321">
      <t>コウスイジュン</t>
    </rPh>
    <rPh sb="322" eb="324">
      <t>ジョウキョウ</t>
    </rPh>
    <rPh sb="325" eb="327">
      <t>ケイゾク</t>
    </rPh>
    <rPh sb="334" eb="336">
      <t>スイドウ</t>
    </rPh>
    <rPh sb="386" eb="389">
      <t>カンコウキャク</t>
    </rPh>
    <rPh sb="403" eb="404">
      <t>トモナ</t>
    </rPh>
    <rPh sb="418" eb="420">
      <t>ゾウカ</t>
    </rPh>
    <rPh sb="429" eb="431">
      <t>ゾウカ</t>
    </rPh>
    <rPh sb="465" eb="468">
      <t>ユウシュウリツ</t>
    </rPh>
    <rPh sb="469" eb="472">
      <t>コンネンド</t>
    </rPh>
    <rPh sb="473" eb="475">
      <t>ルイジ</t>
    </rPh>
    <rPh sb="475" eb="477">
      <t>ダンタイ</t>
    </rPh>
    <rPh sb="480" eb="481">
      <t>ヒク</t>
    </rPh>
    <rPh sb="482" eb="484">
      <t>スウチ</t>
    </rPh>
    <rPh sb="489" eb="491">
      <t>コンゴ</t>
    </rPh>
    <rPh sb="492" eb="494">
      <t>ロウスイ</t>
    </rPh>
    <rPh sb="494" eb="496">
      <t>チョウサ</t>
    </rPh>
    <rPh sb="497" eb="499">
      <t>ケイゾク</t>
    </rPh>
    <rPh sb="499" eb="501">
      <t>ジッシ</t>
    </rPh>
    <rPh sb="504" eb="506">
      <t>ロウスイ</t>
    </rPh>
    <rPh sb="506" eb="508">
      <t>カクニン</t>
    </rPh>
    <rPh sb="508" eb="509">
      <t>ゴ</t>
    </rPh>
    <rPh sb="511" eb="513">
      <t>ソウキュウ</t>
    </rPh>
    <rPh sb="514" eb="516">
      <t>コウシン</t>
    </rPh>
    <rPh sb="518" eb="521">
      <t>ユウシュウリツ</t>
    </rPh>
    <rPh sb="521" eb="523">
      <t>コウジョウ</t>
    </rPh>
    <rPh sb="524" eb="526">
      <t>イッソウ</t>
    </rPh>
    <rPh sb="526" eb="527">
      <t>ハカ</t>
    </rPh>
    <rPh sb="528" eb="530">
      <t>ヒツヨウ</t>
    </rPh>
    <phoneticPr fontId="4"/>
  </si>
  <si>
    <t>③令和3年度は新配水池建設等の大規模工事があったため、管路更新工事を控えたのが要因。令和4年度も新水源掘削工事の大規模工事があったが、例年以上の管路更新工事を実施した。令和5年度は小島配水池の非常用発電機設置工事、前年度繰越した富士ヶ嶺新井戸掘削工事があったため、管路更新は控えた。令和6年度は河口・大石地区で管路更新工事を行ったため、数値が増加した。</t>
    <rPh sb="1" eb="3">
      <t>レイワ</t>
    </rPh>
    <rPh sb="4" eb="6">
      <t>ネンド</t>
    </rPh>
    <rPh sb="7" eb="8">
      <t>シン</t>
    </rPh>
    <rPh sb="8" eb="11">
      <t>ハイスイチ</t>
    </rPh>
    <rPh sb="11" eb="13">
      <t>ケンセツ</t>
    </rPh>
    <rPh sb="13" eb="14">
      <t>トウ</t>
    </rPh>
    <rPh sb="15" eb="18">
      <t>ダイキボ</t>
    </rPh>
    <rPh sb="18" eb="20">
      <t>コウジ</t>
    </rPh>
    <rPh sb="27" eb="29">
      <t>カンロ</t>
    </rPh>
    <rPh sb="29" eb="31">
      <t>コウシン</t>
    </rPh>
    <rPh sb="31" eb="33">
      <t>コウジ</t>
    </rPh>
    <rPh sb="34" eb="35">
      <t>ヒカ</t>
    </rPh>
    <rPh sb="39" eb="41">
      <t>ヨウイン</t>
    </rPh>
    <rPh sb="42" eb="44">
      <t>レイワ</t>
    </rPh>
    <rPh sb="45" eb="46">
      <t>ネン</t>
    </rPh>
    <rPh sb="46" eb="47">
      <t>ド</t>
    </rPh>
    <rPh sb="48" eb="51">
      <t>シンスイゲン</t>
    </rPh>
    <rPh sb="51" eb="53">
      <t>クッサク</t>
    </rPh>
    <rPh sb="53" eb="55">
      <t>コウジ</t>
    </rPh>
    <rPh sb="56" eb="59">
      <t>ダイキボ</t>
    </rPh>
    <rPh sb="59" eb="61">
      <t>コウジ</t>
    </rPh>
    <rPh sb="67" eb="69">
      <t>レイネン</t>
    </rPh>
    <rPh sb="69" eb="71">
      <t>イジョウ</t>
    </rPh>
    <rPh sb="72" eb="74">
      <t>カンロ</t>
    </rPh>
    <rPh sb="76" eb="78">
      <t>コウジ</t>
    </rPh>
    <rPh sb="79" eb="81">
      <t>ジッシ</t>
    </rPh>
    <rPh sb="84" eb="86">
      <t>レイワ</t>
    </rPh>
    <rPh sb="87" eb="89">
      <t>ネンド</t>
    </rPh>
    <rPh sb="90" eb="92">
      <t>コジマ</t>
    </rPh>
    <rPh sb="92" eb="95">
      <t>ハイスイチ</t>
    </rPh>
    <rPh sb="96" eb="99">
      <t>ヒジョウヨウ</t>
    </rPh>
    <rPh sb="99" eb="102">
      <t>ハツデンキ</t>
    </rPh>
    <rPh sb="102" eb="104">
      <t>セッチ</t>
    </rPh>
    <rPh sb="104" eb="106">
      <t>コウジ</t>
    </rPh>
    <rPh sb="107" eb="110">
      <t>ゼンネンド</t>
    </rPh>
    <rPh sb="110" eb="112">
      <t>クリコ</t>
    </rPh>
    <rPh sb="114" eb="116">
      <t>フジ</t>
    </rPh>
    <rPh sb="117" eb="118">
      <t>ミネ</t>
    </rPh>
    <rPh sb="118" eb="119">
      <t>シン</t>
    </rPh>
    <rPh sb="119" eb="121">
      <t>イド</t>
    </rPh>
    <rPh sb="121" eb="123">
      <t>クッサク</t>
    </rPh>
    <rPh sb="123" eb="125">
      <t>コウジ</t>
    </rPh>
    <rPh sb="132" eb="134">
      <t>カンロ</t>
    </rPh>
    <rPh sb="134" eb="136">
      <t>コウシン</t>
    </rPh>
    <rPh sb="137" eb="138">
      <t>ヒカ</t>
    </rPh>
    <rPh sb="147" eb="149">
      <t>カワグチ</t>
    </rPh>
    <rPh sb="150" eb="152">
      <t>オオイシ</t>
    </rPh>
    <rPh sb="152" eb="154">
      <t>チク</t>
    </rPh>
    <rPh sb="155" eb="157">
      <t>カンロ</t>
    </rPh>
    <rPh sb="157" eb="159">
      <t>コウシン</t>
    </rPh>
    <rPh sb="159" eb="161">
      <t>コウジ</t>
    </rPh>
    <rPh sb="162" eb="163">
      <t>オコナ</t>
    </rPh>
    <rPh sb="168" eb="170">
      <t>スウチ</t>
    </rPh>
    <rPh sb="171" eb="173">
      <t>ゾウカ</t>
    </rPh>
    <phoneticPr fontId="4"/>
  </si>
  <si>
    <t>　各表に現れている数値には３簡水(河口湖・足和田・上九一色)事業のうちの過半数以上を占める河口湖簡易水道事業のデータからの影響が大きい状況は継続している。小規模な２簡水事業の財政状況は、ひっ迫しており問題点等はより潜在化していると思われる。３事業を並行して運営していく上では、この部分に注意を払い丁寧に対応する必要があり、将来においては上水道事業への統合など思い切った方策も検討していかなければならないと分析される。</t>
    <rPh sb="17" eb="20">
      <t>カワグチコ</t>
    </rPh>
    <rPh sb="21" eb="24">
      <t>アシワダ</t>
    </rPh>
    <rPh sb="25" eb="29">
      <t>カミクイシキ</t>
    </rPh>
    <rPh sb="39" eb="41">
      <t>イジョウ</t>
    </rPh>
    <rPh sb="42" eb="43">
      <t>シ</t>
    </rPh>
    <rPh sb="67" eb="69">
      <t>ジョウキョウ</t>
    </rPh>
    <rPh sb="97" eb="98">
      <t>トウ</t>
    </rPh>
    <rPh sb="202" eb="204">
      <t>ブンセキジキチカ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</si>
</sst>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0.23</c:v>
                </c:pt>
              </c:numCache>
            </c:numRef>
          </c:val>
          <c:extLst>
            <c:ext xmlns:c16="http://schemas.microsoft.com/office/drawing/2014/chart" uri="{C3380CC4-5D6E-409C-BE32-E72D297353CC}">
              <c16:uniqueId val="{00000000-48CC-4054-836E-041C7842AB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48CC-4054-836E-041C7842AB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64.819999999999993</c:v>
                </c:pt>
              </c:numCache>
            </c:numRef>
          </c:val>
          <c:extLst>
            <c:ext xmlns:c16="http://schemas.microsoft.com/office/drawing/2014/chart" uri="{C3380CC4-5D6E-409C-BE32-E72D297353CC}">
              <c16:uniqueId val="{00000000-04E4-4A71-84C1-A80B375C09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04E4-4A71-84C1-A80B375C09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67.66</c:v>
                </c:pt>
              </c:numCache>
            </c:numRef>
          </c:val>
          <c:extLst>
            <c:ext xmlns:c16="http://schemas.microsoft.com/office/drawing/2014/chart" uri="{C3380CC4-5D6E-409C-BE32-E72D297353CC}">
              <c16:uniqueId val="{00000000-9AE7-4345-8A39-289CF13A8C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9AE7-4345-8A39-289CF13A8C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98.45</c:v>
                </c:pt>
              </c:numCache>
            </c:numRef>
          </c:val>
          <c:extLst>
            <c:ext xmlns:c16="http://schemas.microsoft.com/office/drawing/2014/chart" uri="{C3380CC4-5D6E-409C-BE32-E72D297353CC}">
              <c16:uniqueId val="{00000000-11CE-45F3-9D4A-E1F92DC5E2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11CE-45F3-9D4A-E1F92DC5E2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4.68</c:v>
                </c:pt>
              </c:numCache>
            </c:numRef>
          </c:val>
          <c:extLst>
            <c:ext xmlns:c16="http://schemas.microsoft.com/office/drawing/2014/chart" uri="{C3380CC4-5D6E-409C-BE32-E72D297353CC}">
              <c16:uniqueId val="{00000000-A5C3-45F0-B6A9-C6AD79F60D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A5C3-45F0-B6A9-C6AD79F60D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33.44</c:v>
                </c:pt>
              </c:numCache>
            </c:numRef>
          </c:val>
          <c:extLst>
            <c:ext xmlns:c16="http://schemas.microsoft.com/office/drawing/2014/chart" uri="{C3380CC4-5D6E-409C-BE32-E72D297353CC}">
              <c16:uniqueId val="{00000000-21C5-48EB-9367-1B32DBED31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21C5-48EB-9367-1B32DBED31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124.44</c:v>
                </c:pt>
              </c:numCache>
            </c:numRef>
          </c:val>
          <c:extLst>
            <c:ext xmlns:c16="http://schemas.microsoft.com/office/drawing/2014/chart" uri="{C3380CC4-5D6E-409C-BE32-E72D297353CC}">
              <c16:uniqueId val="{00000000-12D9-4DD8-B1E5-CD978D0187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12D9-4DD8-B1E5-CD978D0187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201.15</c:v>
                </c:pt>
              </c:numCache>
            </c:numRef>
          </c:val>
          <c:extLst>
            <c:ext xmlns:c16="http://schemas.microsoft.com/office/drawing/2014/chart" uri="{C3380CC4-5D6E-409C-BE32-E72D297353CC}">
              <c16:uniqueId val="{00000000-B57F-4F71-87D3-BEEDA0099E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B57F-4F71-87D3-BEEDA0099E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1823.75</c:v>
                </c:pt>
              </c:numCache>
            </c:numRef>
          </c:val>
          <c:extLst>
            <c:ext xmlns:c16="http://schemas.microsoft.com/office/drawing/2014/chart" uri="{C3380CC4-5D6E-409C-BE32-E72D297353CC}">
              <c16:uniqueId val="{00000000-7EC3-42B2-8DDA-F706FEE6FAE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7EC3-42B2-8DDA-F706FEE6FAE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55.2</c:v>
                </c:pt>
              </c:numCache>
            </c:numRef>
          </c:val>
          <c:extLst>
            <c:ext xmlns:c16="http://schemas.microsoft.com/office/drawing/2014/chart" uri="{C3380CC4-5D6E-409C-BE32-E72D297353CC}">
              <c16:uniqueId val="{00000000-712A-4313-A4EF-5CCEB1CDCC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712A-4313-A4EF-5CCEB1CDCC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115.89</c:v>
                </c:pt>
              </c:numCache>
            </c:numRef>
          </c:val>
          <c:extLst>
            <c:ext xmlns:c16="http://schemas.microsoft.com/office/drawing/2014/chart" uri="{C3380CC4-5D6E-409C-BE32-E72D297353CC}">
              <c16:uniqueId val="{00000000-5C5F-4B2C-9A28-20995BFCBD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5C5F-4B2C-9A28-20995BFCBD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70" zoomScaleNormal="70" workbookViewId="0">
      <selection activeCell="BA5" sqref="BA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山梨県　富士河口湖町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C2</v>
      </c>
      <c r="X8" s="74"/>
      <c r="Y8" s="74"/>
      <c r="Z8" s="74"/>
      <c r="AA8" s="74"/>
      <c r="AB8" s="74"/>
      <c r="AC8" s="74"/>
      <c r="AD8" s="74" t="str">
        <f>データ!$M$6</f>
        <v>非設置</v>
      </c>
      <c r="AE8" s="74"/>
      <c r="AF8" s="74"/>
      <c r="AG8" s="74"/>
      <c r="AH8" s="74"/>
      <c r="AI8" s="74"/>
      <c r="AJ8" s="74"/>
      <c r="AK8" s="2"/>
      <c r="AL8" s="65">
        <f>データ!$R$6</f>
        <v>27115</v>
      </c>
      <c r="AM8" s="65"/>
      <c r="AN8" s="65"/>
      <c r="AO8" s="65"/>
      <c r="AP8" s="65"/>
      <c r="AQ8" s="65"/>
      <c r="AR8" s="65"/>
      <c r="AS8" s="65"/>
      <c r="AT8" s="36">
        <f>データ!$S$6</f>
        <v>158.4</v>
      </c>
      <c r="AU8" s="37"/>
      <c r="AV8" s="37"/>
      <c r="AW8" s="37"/>
      <c r="AX8" s="37"/>
      <c r="AY8" s="37"/>
      <c r="AZ8" s="37"/>
      <c r="BA8" s="37"/>
      <c r="BB8" s="54">
        <f>データ!$T$6</f>
        <v>171.18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52.91</v>
      </c>
      <c r="J10" s="37"/>
      <c r="K10" s="37"/>
      <c r="L10" s="37"/>
      <c r="M10" s="37"/>
      <c r="N10" s="37"/>
      <c r="O10" s="64"/>
      <c r="P10" s="54">
        <f>データ!$P$6</f>
        <v>23.01</v>
      </c>
      <c r="Q10" s="54"/>
      <c r="R10" s="54"/>
      <c r="S10" s="54"/>
      <c r="T10" s="54"/>
      <c r="U10" s="54"/>
      <c r="V10" s="54"/>
      <c r="W10" s="65">
        <f>データ!$Q$6</f>
        <v>1230</v>
      </c>
      <c r="X10" s="65"/>
      <c r="Y10" s="65"/>
      <c r="Z10" s="65"/>
      <c r="AA10" s="65"/>
      <c r="AB10" s="65"/>
      <c r="AC10" s="65"/>
      <c r="AD10" s="2"/>
      <c r="AE10" s="2"/>
      <c r="AF10" s="2"/>
      <c r="AG10" s="2"/>
      <c r="AH10" s="2"/>
      <c r="AI10" s="2"/>
      <c r="AJ10" s="2"/>
      <c r="AK10" s="2"/>
      <c r="AL10" s="65">
        <f>データ!$U$6</f>
        <v>6213</v>
      </c>
      <c r="AM10" s="65"/>
      <c r="AN10" s="65"/>
      <c r="AO10" s="65"/>
      <c r="AP10" s="65"/>
      <c r="AQ10" s="65"/>
      <c r="AR10" s="65"/>
      <c r="AS10" s="65"/>
      <c r="AT10" s="36">
        <f>データ!$V$6</f>
        <v>131.59</v>
      </c>
      <c r="AU10" s="37"/>
      <c r="AV10" s="37"/>
      <c r="AW10" s="37"/>
      <c r="AX10" s="37"/>
      <c r="AY10" s="37"/>
      <c r="AZ10" s="37"/>
      <c r="BA10" s="37"/>
      <c r="BB10" s="54">
        <f>データ!$W$6</f>
        <v>47.21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DFcduVNBxOSsdsX9ALCU4OzsAKTipDiQ8GxKmVspGPLE1u9v3p32Jil0HWC9HJjyYSuFk8uyRzlEcS1JDSiMw==" saltValue="XO1z61yZ2tb/7ryENA6Mz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194301</v>
      </c>
      <c r="D6" s="20">
        <f t="shared" si="3"/>
        <v>46</v>
      </c>
      <c r="E6" s="20">
        <f t="shared" si="3"/>
        <v>1</v>
      </c>
      <c r="F6" s="20">
        <f t="shared" si="3"/>
        <v>0</v>
      </c>
      <c r="G6" s="20">
        <f t="shared" si="3"/>
        <v>5</v>
      </c>
      <c r="H6" s="20" t="str">
        <f t="shared" si="3"/>
        <v>山梨県　富士河口湖町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52.91</v>
      </c>
      <c r="P6" s="21">
        <f t="shared" si="3"/>
        <v>23.01</v>
      </c>
      <c r="Q6" s="21">
        <f t="shared" si="3"/>
        <v>1230</v>
      </c>
      <c r="R6" s="21">
        <f t="shared" si="3"/>
        <v>27115</v>
      </c>
      <c r="S6" s="21">
        <f t="shared" si="3"/>
        <v>158.4</v>
      </c>
      <c r="T6" s="21">
        <f t="shared" si="3"/>
        <v>171.18</v>
      </c>
      <c r="U6" s="21">
        <f t="shared" si="3"/>
        <v>6213</v>
      </c>
      <c r="V6" s="21">
        <f t="shared" si="3"/>
        <v>131.59</v>
      </c>
      <c r="W6" s="21">
        <f t="shared" si="3"/>
        <v>47.21</v>
      </c>
      <c r="X6" s="22" t="str">
        <f>IF(X7="",NA(),X7)</f>
        <v>-</v>
      </c>
      <c r="Y6" s="22" t="str">
        <f t="shared" ref="Y6:AG6" si="4">IF(Y7="",NA(),Y7)</f>
        <v>-</v>
      </c>
      <c r="Z6" s="22" t="str">
        <f t="shared" si="4"/>
        <v>-</v>
      </c>
      <c r="AA6" s="22" t="str">
        <f t="shared" si="4"/>
        <v>-</v>
      </c>
      <c r="AB6" s="22">
        <f t="shared" si="4"/>
        <v>98.45</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2">
        <f t="shared" si="5"/>
        <v>124.44</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201.15</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1823.75</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55.2</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115.89</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64.819999999999993</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67.66</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4.68</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2">
        <f t="shared" si="13"/>
        <v>33.44</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2">
        <f t="shared" si="14"/>
        <v>0.23</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x14ac:dyDescent="0.15">
      <c r="A7" s="15"/>
      <c r="B7" s="24">
        <v>2024</v>
      </c>
      <c r="C7" s="24">
        <v>194301</v>
      </c>
      <c r="D7" s="24">
        <v>46</v>
      </c>
      <c r="E7" s="24">
        <v>1</v>
      </c>
      <c r="F7" s="24">
        <v>0</v>
      </c>
      <c r="G7" s="24">
        <v>5</v>
      </c>
      <c r="H7" s="24" t="s">
        <v>92</v>
      </c>
      <c r="I7" s="24" t="s">
        <v>93</v>
      </c>
      <c r="J7" s="24" t="s">
        <v>94</v>
      </c>
      <c r="K7" s="24" t="s">
        <v>95</v>
      </c>
      <c r="L7" s="24" t="s">
        <v>96</v>
      </c>
      <c r="M7" s="24" t="s">
        <v>97</v>
      </c>
      <c r="N7" s="25" t="s">
        <v>98</v>
      </c>
      <c r="O7" s="25">
        <v>52.91</v>
      </c>
      <c r="P7" s="25">
        <v>23.01</v>
      </c>
      <c r="Q7" s="25">
        <v>1230</v>
      </c>
      <c r="R7" s="25">
        <v>27115</v>
      </c>
      <c r="S7" s="25">
        <v>158.4</v>
      </c>
      <c r="T7" s="25">
        <v>171.18</v>
      </c>
      <c r="U7" s="25">
        <v>6213</v>
      </c>
      <c r="V7" s="25">
        <v>131.59</v>
      </c>
      <c r="W7" s="25">
        <v>47.21</v>
      </c>
      <c r="X7" s="25" t="s">
        <v>98</v>
      </c>
      <c r="Y7" s="25" t="s">
        <v>98</v>
      </c>
      <c r="Z7" s="25" t="s">
        <v>98</v>
      </c>
      <c r="AA7" s="25" t="s">
        <v>98</v>
      </c>
      <c r="AB7" s="25">
        <v>98.45</v>
      </c>
      <c r="AC7" s="25" t="s">
        <v>98</v>
      </c>
      <c r="AD7" s="25" t="s">
        <v>98</v>
      </c>
      <c r="AE7" s="25" t="s">
        <v>98</v>
      </c>
      <c r="AF7" s="25" t="s">
        <v>98</v>
      </c>
      <c r="AG7" s="25">
        <v>100.59</v>
      </c>
      <c r="AH7" s="25">
        <v>102.02</v>
      </c>
      <c r="AI7" s="25" t="s">
        <v>98</v>
      </c>
      <c r="AJ7" s="25" t="s">
        <v>98</v>
      </c>
      <c r="AK7" s="25" t="s">
        <v>98</v>
      </c>
      <c r="AL7" s="25" t="s">
        <v>98</v>
      </c>
      <c r="AM7" s="25">
        <v>124.44</v>
      </c>
      <c r="AN7" s="25" t="s">
        <v>98</v>
      </c>
      <c r="AO7" s="25" t="s">
        <v>98</v>
      </c>
      <c r="AP7" s="25" t="s">
        <v>98</v>
      </c>
      <c r="AQ7" s="25" t="s">
        <v>98</v>
      </c>
      <c r="AR7" s="25">
        <v>18.309999999999999</v>
      </c>
      <c r="AS7" s="25">
        <v>26.96</v>
      </c>
      <c r="AT7" s="25" t="s">
        <v>98</v>
      </c>
      <c r="AU7" s="25" t="s">
        <v>98</v>
      </c>
      <c r="AV7" s="25" t="s">
        <v>98</v>
      </c>
      <c r="AW7" s="25" t="s">
        <v>98</v>
      </c>
      <c r="AX7" s="25">
        <v>201.15</v>
      </c>
      <c r="AY7" s="25" t="s">
        <v>98</v>
      </c>
      <c r="AZ7" s="25" t="s">
        <v>98</v>
      </c>
      <c r="BA7" s="25" t="s">
        <v>98</v>
      </c>
      <c r="BB7" s="25" t="s">
        <v>98</v>
      </c>
      <c r="BC7" s="25">
        <v>146.79</v>
      </c>
      <c r="BD7" s="25">
        <v>142.38999999999999</v>
      </c>
      <c r="BE7" s="25" t="s">
        <v>98</v>
      </c>
      <c r="BF7" s="25" t="s">
        <v>98</v>
      </c>
      <c r="BG7" s="25" t="s">
        <v>98</v>
      </c>
      <c r="BH7" s="25" t="s">
        <v>98</v>
      </c>
      <c r="BI7" s="25">
        <v>1823.75</v>
      </c>
      <c r="BJ7" s="25" t="s">
        <v>98</v>
      </c>
      <c r="BK7" s="25" t="s">
        <v>98</v>
      </c>
      <c r="BL7" s="25" t="s">
        <v>98</v>
      </c>
      <c r="BM7" s="25" t="s">
        <v>98</v>
      </c>
      <c r="BN7" s="25">
        <v>1124.56</v>
      </c>
      <c r="BO7" s="25">
        <v>1043.3599999999999</v>
      </c>
      <c r="BP7" s="25" t="s">
        <v>98</v>
      </c>
      <c r="BQ7" s="25" t="s">
        <v>98</v>
      </c>
      <c r="BR7" s="25" t="s">
        <v>98</v>
      </c>
      <c r="BS7" s="25" t="s">
        <v>98</v>
      </c>
      <c r="BT7" s="25">
        <v>55.2</v>
      </c>
      <c r="BU7" s="25" t="s">
        <v>98</v>
      </c>
      <c r="BV7" s="25" t="s">
        <v>98</v>
      </c>
      <c r="BW7" s="25" t="s">
        <v>98</v>
      </c>
      <c r="BX7" s="25" t="s">
        <v>98</v>
      </c>
      <c r="BY7" s="25">
        <v>53.53</v>
      </c>
      <c r="BZ7" s="25">
        <v>56.19</v>
      </c>
      <c r="CA7" s="25" t="s">
        <v>98</v>
      </c>
      <c r="CB7" s="25" t="s">
        <v>98</v>
      </c>
      <c r="CC7" s="25" t="s">
        <v>98</v>
      </c>
      <c r="CD7" s="25" t="s">
        <v>98</v>
      </c>
      <c r="CE7" s="25">
        <v>115.89</v>
      </c>
      <c r="CF7" s="25" t="s">
        <v>98</v>
      </c>
      <c r="CG7" s="25" t="s">
        <v>98</v>
      </c>
      <c r="CH7" s="25" t="s">
        <v>98</v>
      </c>
      <c r="CI7" s="25" t="s">
        <v>98</v>
      </c>
      <c r="CJ7" s="25">
        <v>236.73</v>
      </c>
      <c r="CK7" s="25">
        <v>285.60000000000002</v>
      </c>
      <c r="CL7" s="25" t="s">
        <v>98</v>
      </c>
      <c r="CM7" s="25" t="s">
        <v>98</v>
      </c>
      <c r="CN7" s="25" t="s">
        <v>98</v>
      </c>
      <c r="CO7" s="25" t="s">
        <v>98</v>
      </c>
      <c r="CP7" s="25">
        <v>64.819999999999993</v>
      </c>
      <c r="CQ7" s="25" t="s">
        <v>98</v>
      </c>
      <c r="CR7" s="25" t="s">
        <v>98</v>
      </c>
      <c r="CS7" s="25" t="s">
        <v>98</v>
      </c>
      <c r="CT7" s="25" t="s">
        <v>98</v>
      </c>
      <c r="CU7" s="25">
        <v>56.35</v>
      </c>
      <c r="CV7" s="25">
        <v>48.33</v>
      </c>
      <c r="CW7" s="25" t="s">
        <v>98</v>
      </c>
      <c r="CX7" s="25" t="s">
        <v>98</v>
      </c>
      <c r="CY7" s="25" t="s">
        <v>98</v>
      </c>
      <c r="CZ7" s="25" t="s">
        <v>98</v>
      </c>
      <c r="DA7" s="25">
        <v>67.66</v>
      </c>
      <c r="DB7" s="25" t="s">
        <v>98</v>
      </c>
      <c r="DC7" s="25" t="s">
        <v>98</v>
      </c>
      <c r="DD7" s="25" t="s">
        <v>98</v>
      </c>
      <c r="DE7" s="25" t="s">
        <v>98</v>
      </c>
      <c r="DF7" s="25">
        <v>69.33</v>
      </c>
      <c r="DG7" s="25">
        <v>70.34</v>
      </c>
      <c r="DH7" s="25" t="s">
        <v>98</v>
      </c>
      <c r="DI7" s="25" t="s">
        <v>98</v>
      </c>
      <c r="DJ7" s="25" t="s">
        <v>98</v>
      </c>
      <c r="DK7" s="25" t="s">
        <v>98</v>
      </c>
      <c r="DL7" s="25">
        <v>4.68</v>
      </c>
      <c r="DM7" s="25" t="s">
        <v>98</v>
      </c>
      <c r="DN7" s="25" t="s">
        <v>98</v>
      </c>
      <c r="DO7" s="25" t="s">
        <v>98</v>
      </c>
      <c r="DP7" s="25" t="s">
        <v>98</v>
      </c>
      <c r="DQ7" s="25">
        <v>37.619999999999997</v>
      </c>
      <c r="DR7" s="25">
        <v>35.5</v>
      </c>
      <c r="DS7" s="25" t="s">
        <v>98</v>
      </c>
      <c r="DT7" s="25" t="s">
        <v>98</v>
      </c>
      <c r="DU7" s="25" t="s">
        <v>98</v>
      </c>
      <c r="DV7" s="25" t="s">
        <v>98</v>
      </c>
      <c r="DW7" s="25">
        <v>33.44</v>
      </c>
      <c r="DX7" s="25" t="s">
        <v>98</v>
      </c>
      <c r="DY7" s="25" t="s">
        <v>98</v>
      </c>
      <c r="DZ7" s="25" t="s">
        <v>98</v>
      </c>
      <c r="EA7" s="25" t="s">
        <v>98</v>
      </c>
      <c r="EB7" s="25">
        <v>15.2</v>
      </c>
      <c r="EC7" s="25">
        <v>16.16</v>
      </c>
      <c r="ED7" s="25" t="s">
        <v>98</v>
      </c>
      <c r="EE7" s="25" t="s">
        <v>98</v>
      </c>
      <c r="EF7" s="25" t="s">
        <v>98</v>
      </c>
      <c r="EG7" s="25" t="s">
        <v>98</v>
      </c>
      <c r="EH7" s="25">
        <v>0.23</v>
      </c>
      <c r="EI7" s="25" t="s">
        <v>98</v>
      </c>
      <c r="EJ7" s="25" t="s">
        <v>98</v>
      </c>
      <c r="EK7" s="25" t="s">
        <v>98</v>
      </c>
      <c r="EL7" s="25" t="s">
        <v>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赤池道済</cp:lastModifiedBy>
  <dcterms:created xsi:type="dcterms:W3CDTF">2025-12-12T09:16:26Z</dcterms:created>
  <dcterms:modified xsi:type="dcterms:W3CDTF">2026-02-06T08:14:32Z</dcterms:modified>
  <cp:category/>
</cp:coreProperties>
</file>