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a-masahito\Desktop\0120【山梨県市町村振興課：２／６〆】公営企業に係る経営比較分析表（令和６年度決算）の分析等について（依頼）\"/>
    </mc:Choice>
  </mc:AlternateContent>
  <xr:revisionPtr revIDLastSave="0" documentId="13_ncr:1_{7F491812-4CF6-4708-934E-DA6C2A486D57}" xr6:coauthVersionLast="47" xr6:coauthVersionMax="47" xr10:uidLastSave="{00000000-0000-0000-0000-000000000000}"/>
  <workbookProtection workbookAlgorithmName="SHA-512" workbookHashValue="WU9jv43Nv7ZkI95c/FckoI2RNgInBSclxGGpTE4bbw3rhnTnUy52Tt5aPX5dyW5CI38ltY4G59RS/+kk/RUBQw==" workbookSaltValue="fS5fi5SoaZdUZTRQT0LGGA==" workbookSpinCount="100000" lockStructure="1"/>
  <bookViews>
    <workbookView xWindow="-108" yWindow="-108" windowWidth="23256" windowHeight="13176" xr2:uid="{00000000-000D-0000-FFFF-FFFF00000000}"/>
  </bookViews>
  <sheets>
    <sheet name="法適用_水道事業" sheetId="4" r:id="rId1"/>
    <sheet name="データ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5" l="1"/>
  <c r="E10" i="5"/>
  <c r="D10" i="5"/>
  <c r="C10" i="5"/>
  <c r="B10" i="5"/>
  <c r="EN6" i="5"/>
  <c r="O85" i="4" s="1"/>
  <c r="EM6" i="5"/>
  <c r="EL6" i="5"/>
  <c r="EK6" i="5"/>
  <c r="EJ6" i="5"/>
  <c r="EI6" i="5"/>
  <c r="EH6" i="5"/>
  <c r="EG6" i="5"/>
  <c r="EF6" i="5"/>
  <c r="EE6" i="5"/>
  <c r="ED6" i="5"/>
  <c r="EC6" i="5"/>
  <c r="N85" i="4" s="1"/>
  <c r="EB6" i="5"/>
  <c r="EA6" i="5"/>
  <c r="DZ6" i="5"/>
  <c r="DY6" i="5"/>
  <c r="DX6" i="5"/>
  <c r="DW6" i="5"/>
  <c r="DV6" i="5"/>
  <c r="DU6" i="5"/>
  <c r="DT6" i="5"/>
  <c r="DS6" i="5"/>
  <c r="DR6" i="5"/>
  <c r="DQ6" i="5"/>
  <c r="DP6" i="5"/>
  <c r="DO6" i="5"/>
  <c r="DN6" i="5"/>
  <c r="DM6" i="5"/>
  <c r="DL6" i="5"/>
  <c r="DK6" i="5"/>
  <c r="DJ6" i="5"/>
  <c r="DI6" i="5"/>
  <c r="DH6" i="5"/>
  <c r="DG6" i="5"/>
  <c r="DF6" i="5"/>
  <c r="DE6" i="5"/>
  <c r="DD6" i="5"/>
  <c r="DC6" i="5"/>
  <c r="DB6" i="5"/>
  <c r="DA6" i="5"/>
  <c r="CZ6" i="5"/>
  <c r="CY6" i="5"/>
  <c r="CX6" i="5"/>
  <c r="CW6" i="5"/>
  <c r="CV6" i="5"/>
  <c r="K85" i="4" s="1"/>
  <c r="CU6" i="5"/>
  <c r="CT6" i="5"/>
  <c r="CS6" i="5"/>
  <c r="CR6" i="5"/>
  <c r="CQ6" i="5"/>
  <c r="CP6" i="5"/>
  <c r="CO6" i="5"/>
  <c r="CN6" i="5"/>
  <c r="CM6" i="5"/>
  <c r="CL6" i="5"/>
  <c r="CK6" i="5"/>
  <c r="CJ6" i="5"/>
  <c r="CI6" i="5"/>
  <c r="CH6" i="5"/>
  <c r="CG6" i="5"/>
  <c r="CF6" i="5"/>
  <c r="CE6" i="5"/>
  <c r="CD6" i="5"/>
  <c r="CC6" i="5"/>
  <c r="CB6" i="5"/>
  <c r="CA6" i="5"/>
  <c r="BZ6" i="5"/>
  <c r="BY6" i="5"/>
  <c r="BX6" i="5"/>
  <c r="BW6" i="5"/>
  <c r="BV6" i="5"/>
  <c r="BU6" i="5"/>
  <c r="BT6" i="5"/>
  <c r="BS6" i="5"/>
  <c r="BR6" i="5"/>
  <c r="BQ6" i="5"/>
  <c r="BP6" i="5"/>
  <c r="BO6" i="5"/>
  <c r="H85" i="4" s="1"/>
  <c r="BN6" i="5"/>
  <c r="BM6" i="5"/>
  <c r="BL6" i="5"/>
  <c r="BK6" i="5"/>
  <c r="BJ6" i="5"/>
  <c r="BI6" i="5"/>
  <c r="BH6" i="5"/>
  <c r="BG6" i="5"/>
  <c r="BF6" i="5"/>
  <c r="BE6" i="5"/>
  <c r="BD6" i="5"/>
  <c r="G85" i="4" s="1"/>
  <c r="BC6" i="5"/>
  <c r="BB6" i="5"/>
  <c r="BA6" i="5"/>
  <c r="AZ6" i="5"/>
  <c r="AY6" i="5"/>
  <c r="AX6" i="5"/>
  <c r="AW6" i="5"/>
  <c r="AV6" i="5"/>
  <c r="AU6" i="5"/>
  <c r="AT6" i="5"/>
  <c r="AS6" i="5"/>
  <c r="AR6" i="5"/>
  <c r="AQ6" i="5"/>
  <c r="AP6" i="5"/>
  <c r="AO6" i="5"/>
  <c r="AN6" i="5"/>
  <c r="AM6" i="5"/>
  <c r="AL6" i="5"/>
  <c r="AK6" i="5"/>
  <c r="AJ6" i="5"/>
  <c r="AI6" i="5"/>
  <c r="AH6" i="5"/>
  <c r="AG6" i="5"/>
  <c r="AF6" i="5"/>
  <c r="AE6" i="5"/>
  <c r="AD6" i="5"/>
  <c r="AC6" i="5"/>
  <c r="AB6" i="5"/>
  <c r="AA6" i="5"/>
  <c r="Z6" i="5"/>
  <c r="Y6" i="5"/>
  <c r="X6" i="5"/>
  <c r="W6" i="5"/>
  <c r="V6" i="5"/>
  <c r="U6" i="5"/>
  <c r="T6" i="5"/>
  <c r="BB8" i="4" s="1"/>
  <c r="S6" i="5"/>
  <c r="R6" i="5"/>
  <c r="Q6" i="5"/>
  <c r="P6" i="5"/>
  <c r="O6" i="5"/>
  <c r="I10" i="4" s="1"/>
  <c r="N6" i="5"/>
  <c r="M6" i="5"/>
  <c r="AD8" i="4" s="1"/>
  <c r="L6" i="5"/>
  <c r="W8" i="4" s="1"/>
  <c r="K6" i="5"/>
  <c r="J6" i="5"/>
  <c r="I6" i="5"/>
  <c r="B8" i="4" s="1"/>
  <c r="H6" i="5"/>
  <c r="B6" i="4" s="1"/>
  <c r="G6" i="5"/>
  <c r="F6" i="5"/>
  <c r="E6" i="5"/>
  <c r="D6" i="5"/>
  <c r="C6" i="5"/>
  <c r="B6" i="5"/>
  <c r="EN2" i="5"/>
  <c r="EM2" i="5"/>
  <c r="EL2" i="5"/>
  <c r="EK2" i="5"/>
  <c r="EJ2" i="5"/>
  <c r="EI2" i="5"/>
  <c r="EH2" i="5"/>
  <c r="EG2" i="5"/>
  <c r="EF2" i="5"/>
  <c r="EE2" i="5"/>
  <c r="ED2" i="5"/>
  <c r="EC2" i="5"/>
  <c r="EB2" i="5"/>
  <c r="EA2" i="5"/>
  <c r="DZ2" i="5"/>
  <c r="DY2" i="5"/>
  <c r="DX2" i="5"/>
  <c r="DW2" i="5"/>
  <c r="DV2" i="5"/>
  <c r="DU2" i="5"/>
  <c r="DT2" i="5"/>
  <c r="DS2" i="5"/>
  <c r="DR2" i="5"/>
  <c r="DQ2" i="5"/>
  <c r="DP2" i="5"/>
  <c r="DO2" i="5"/>
  <c r="DN2" i="5"/>
  <c r="DM2" i="5"/>
  <c r="DL2" i="5"/>
  <c r="DK2" i="5"/>
  <c r="DJ2" i="5"/>
  <c r="DI2" i="5"/>
  <c r="DH2" i="5"/>
  <c r="DG2" i="5"/>
  <c r="DF2" i="5"/>
  <c r="DE2" i="5"/>
  <c r="DD2" i="5"/>
  <c r="DC2" i="5"/>
  <c r="DB2" i="5"/>
  <c r="DA2" i="5"/>
  <c r="CZ2" i="5"/>
  <c r="CY2" i="5"/>
  <c r="CX2" i="5"/>
  <c r="CW2" i="5"/>
  <c r="CV2" i="5"/>
  <c r="CU2" i="5"/>
  <c r="CT2" i="5"/>
  <c r="CS2" i="5"/>
  <c r="CR2" i="5"/>
  <c r="CQ2" i="5"/>
  <c r="CP2" i="5"/>
  <c r="CO2" i="5"/>
  <c r="CN2" i="5"/>
  <c r="CM2" i="5"/>
  <c r="CL2" i="5"/>
  <c r="CK2" i="5"/>
  <c r="CJ2" i="5"/>
  <c r="CI2" i="5"/>
  <c r="CH2" i="5"/>
  <c r="CG2" i="5"/>
  <c r="CF2" i="5"/>
  <c r="CE2" i="5"/>
  <c r="CD2" i="5"/>
  <c r="CC2" i="5"/>
  <c r="CB2" i="5"/>
  <c r="CA2" i="5"/>
  <c r="BZ2" i="5"/>
  <c r="BY2" i="5"/>
  <c r="BX2" i="5"/>
  <c r="BW2" i="5"/>
  <c r="BV2" i="5"/>
  <c r="BU2" i="5"/>
  <c r="BT2" i="5"/>
  <c r="BS2" i="5"/>
  <c r="BR2" i="5"/>
  <c r="BQ2" i="5"/>
  <c r="BP2" i="5"/>
  <c r="BO2" i="5"/>
  <c r="BN2" i="5"/>
  <c r="BM2" i="5"/>
  <c r="BL2" i="5"/>
  <c r="BK2" i="5"/>
  <c r="BJ2" i="5"/>
  <c r="BI2" i="5"/>
  <c r="BH2" i="5"/>
  <c r="BG2" i="5"/>
  <c r="BF2" i="5"/>
  <c r="BE2" i="5"/>
  <c r="BD2" i="5"/>
  <c r="BC2" i="5"/>
  <c r="BB2" i="5"/>
  <c r="BA2" i="5"/>
  <c r="AZ2" i="5"/>
  <c r="AY2" i="5"/>
  <c r="AX2" i="5"/>
  <c r="AW2" i="5"/>
  <c r="AV2" i="5"/>
  <c r="AU2" i="5"/>
  <c r="AT2" i="5"/>
  <c r="AS2" i="5"/>
  <c r="AR2" i="5"/>
  <c r="AQ2" i="5"/>
  <c r="AP2" i="5"/>
  <c r="AO2" i="5"/>
  <c r="AN2" i="5"/>
  <c r="AM2" i="5"/>
  <c r="AL2" i="5"/>
  <c r="AK2" i="5"/>
  <c r="AJ2" i="5"/>
  <c r="AI2" i="5"/>
  <c r="AH2" i="5"/>
  <c r="AG2" i="5"/>
  <c r="AF2" i="5"/>
  <c r="AE2" i="5"/>
  <c r="AD2" i="5"/>
  <c r="AC2" i="5"/>
  <c r="AB2" i="5"/>
  <c r="AA2" i="5"/>
  <c r="Z2" i="5"/>
  <c r="Y2" i="5"/>
  <c r="X2" i="5"/>
  <c r="W2" i="5"/>
  <c r="V2" i="5"/>
  <c r="U2" i="5"/>
  <c r="T2" i="5"/>
  <c r="S2" i="5"/>
  <c r="R2" i="5"/>
  <c r="Q2" i="5"/>
  <c r="P2" i="5"/>
  <c r="O2" i="5"/>
  <c r="N2" i="5"/>
  <c r="M2" i="5"/>
  <c r="L2" i="5"/>
  <c r="K2" i="5"/>
  <c r="J2" i="5"/>
  <c r="I2" i="5"/>
  <c r="H2" i="5"/>
  <c r="G2" i="5"/>
  <c r="F2" i="5"/>
  <c r="E2" i="5"/>
  <c r="D2" i="5"/>
  <c r="C2" i="5"/>
  <c r="B2" i="5"/>
  <c r="M85" i="4"/>
  <c r="L85" i="4"/>
  <c r="J85" i="4"/>
  <c r="I85" i="4"/>
  <c r="F85" i="4"/>
  <c r="E85" i="4"/>
  <c r="BB10" i="4"/>
  <c r="AT10" i="4"/>
  <c r="AL10" i="4"/>
  <c r="W10" i="4"/>
  <c r="P10" i="4"/>
  <c r="B10" i="4"/>
  <c r="AT8" i="4"/>
  <c r="AL8" i="4"/>
  <c r="P8" i="4"/>
  <c r="I8" i="4"/>
</calcChain>
</file>

<file path=xl/sharedStrings.xml><?xml version="1.0" encoding="utf-8"?>
<sst xmlns="http://schemas.openxmlformats.org/spreadsheetml/2006/main" count="316" uniqueCount="112">
  <si>
    <t>経営比較分析表（令和6年度決算）</t>
    <rPh sb="8" eb="10">
      <t>レイワ</t>
    </rPh>
    <rPh sb="11" eb="13">
      <t>ネンド</t>
    </rPh>
    <rPh sb="12" eb="13">
      <t>ド</t>
    </rPh>
    <phoneticPr fontId="4"/>
  </si>
  <si>
    <t>業務名</t>
    <rPh sb="2" eb="3">
      <t>メイ</t>
    </rPh>
    <phoneticPr fontId="4"/>
  </si>
  <si>
    <t>業種名</t>
    <rPh sb="2" eb="3">
      <t>メイ</t>
    </rPh>
    <phoneticPr fontId="4"/>
  </si>
  <si>
    <t>事業名</t>
    <phoneticPr fontId="4"/>
  </si>
  <si>
    <t>類似団体区分</t>
    <rPh sb="4" eb="6">
      <t>クブン</t>
    </rPh>
    <phoneticPr fontId="4"/>
  </si>
  <si>
    <t>管理者の情報</t>
    <rPh sb="0" eb="3">
      <t>カンリシャ</t>
    </rPh>
    <rPh sb="4" eb="6">
      <t>ジョウホウ</t>
    </rPh>
    <phoneticPr fontId="4"/>
  </si>
  <si>
    <t>人口（人）</t>
    <rPh sb="0" eb="2">
      <t>ジンコウ</t>
    </rPh>
    <rPh sb="3" eb="4">
      <t>ヒト</t>
    </rPh>
    <phoneticPr fontId="4"/>
  </si>
  <si>
    <r>
      <t>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</si>
  <si>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r>
      <t>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phoneticPr fontId="4"/>
  </si>
  <si>
    <t>グラフ凡例</t>
    <rPh sb="3" eb="5">
      <t>ハンレイ</t>
    </rPh>
    <phoneticPr fontId="4"/>
  </si>
  <si>
    <t>■</t>
    <phoneticPr fontId="4"/>
  </si>
  <si>
    <t>当該団体値（当該値）</t>
    <rPh sb="2" eb="4">
      <t>ダンタイ</t>
    </rPh>
    <phoneticPr fontId="4"/>
  </si>
  <si>
    <t>資金不足比率(％)</t>
    <phoneticPr fontId="4"/>
  </si>
  <si>
    <t>自己資本構成比率(％)</t>
    <phoneticPr fontId="4"/>
  </si>
  <si>
    <t>普及率(％)</t>
    <phoneticPr fontId="4"/>
  </si>
  <si>
    <r>
      <t>1か月20ｍ</t>
    </r>
    <r>
      <rPr>
        <b/>
        <vertAlign val="superscript"/>
        <sz val="12"/>
        <color theme="1"/>
        <rFont val="ＭＳ ゴシック"/>
        <family val="3"/>
        <charset val="128"/>
      </rPr>
      <t>3</t>
    </r>
    <r>
      <rPr>
        <b/>
        <sz val="11"/>
        <color theme="1"/>
        <rFont val="ＭＳ ゴシック"/>
        <family val="3"/>
        <charset val="128"/>
      </rPr>
      <t>当たり家庭料金(円)</t>
    </r>
    <phoneticPr fontId="4"/>
  </si>
  <si>
    <t>現在給水人口(人)</t>
    <phoneticPr fontId="4"/>
  </si>
  <si>
    <r>
      <t>給水区域面積(km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rPh sb="2" eb="4">
      <t>クイキ</t>
    </rPh>
    <phoneticPr fontId="4"/>
  </si>
  <si>
    <r>
      <t>給水人口密度(人/km</t>
    </r>
    <r>
      <rPr>
        <b/>
        <vertAlign val="superscript"/>
        <sz val="11"/>
        <color theme="1"/>
        <rFont val="ＭＳ ゴシック"/>
        <family val="3"/>
        <charset val="128"/>
      </rPr>
      <t>2</t>
    </r>
    <r>
      <rPr>
        <b/>
        <sz val="11"/>
        <color theme="1"/>
        <rFont val="ＭＳ ゴシック"/>
        <family val="3"/>
        <charset val="128"/>
      </rPr>
      <t>)</t>
    </r>
    <rPh sb="0" eb="2">
      <t>キュウスイ</t>
    </rPh>
    <phoneticPr fontId="4"/>
  </si>
  <si>
    <t>－</t>
    <phoneticPr fontId="4"/>
  </si>
  <si>
    <t>類似団体平均値（平均値）</t>
    <phoneticPr fontId="4"/>
  </si>
  <si>
    <t>【】</t>
    <phoneticPr fontId="4"/>
  </si>
  <si>
    <t>令和6年度全国平均</t>
    <rPh sb="0" eb="2">
      <t>レイワ</t>
    </rPh>
    <rPh sb="3" eb="5">
      <t>ネンド</t>
    </rPh>
    <phoneticPr fontId="4"/>
  </si>
  <si>
    <t>分析欄</t>
    <rPh sb="0" eb="2">
      <t>ブンセキ</t>
    </rPh>
    <rPh sb="2" eb="3">
      <t>ラン</t>
    </rPh>
    <phoneticPr fontId="4"/>
  </si>
  <si>
    <t>1. 経営の健全性・効率性</t>
    <phoneticPr fontId="4"/>
  </si>
  <si>
    <t>1. 経営の健全性・効率性について</t>
    <phoneticPr fontId="4"/>
  </si>
  <si>
    <t>2. 老朽化の状況について</t>
    <phoneticPr fontId="4"/>
  </si>
  <si>
    <t>2. 老朽化の状況</t>
    <phoneticPr fontId="4"/>
  </si>
  <si>
    <t>全体総括</t>
    <rPh sb="0" eb="2">
      <t>ゼンタイ</t>
    </rPh>
    <rPh sb="2" eb="4">
      <t>ソウカツ</t>
    </rPh>
    <phoneticPr fontId="4"/>
  </si>
  <si>
    <t>全国平均</t>
    <rPh sb="0" eb="2">
      <t>ゼンコク</t>
    </rPh>
    <rPh sb="2" eb="4">
      <t>ヘイキン</t>
    </rPh>
    <phoneticPr fontId="4"/>
  </si>
  <si>
    <t>1①</t>
  </si>
  <si>
    <t>1②</t>
  </si>
  <si>
    <t>1③</t>
  </si>
  <si>
    <t>1④</t>
  </si>
  <si>
    <t>1⑤</t>
  </si>
  <si>
    <t>1⑥</t>
  </si>
  <si>
    <t>1⑦</t>
    <phoneticPr fontId="4"/>
  </si>
  <si>
    <t>1⑧</t>
    <phoneticPr fontId="4"/>
  </si>
  <si>
    <t>2①</t>
  </si>
  <si>
    <t>2②</t>
  </si>
  <si>
    <t>2③</t>
  </si>
  <si>
    <t>水道事業(法適用)</t>
    <rPh sb="0" eb="2">
      <t>スイドウ</t>
    </rPh>
    <rPh sb="2" eb="4">
      <t>ジギョウ</t>
    </rPh>
    <rPh sb="5" eb="6">
      <t>ホウ</t>
    </rPh>
    <rPh sb="6" eb="8">
      <t>テキヨウ</t>
    </rPh>
    <phoneticPr fontId="4"/>
  </si>
  <si>
    <t>項番</t>
    <rPh sb="0" eb="2">
      <t>コウバン</t>
    </rPh>
    <phoneticPr fontId="4"/>
  </si>
  <si>
    <t>大項目</t>
    <rPh sb="0" eb="3">
      <t>ダイコウモク</t>
    </rPh>
    <phoneticPr fontId="4"/>
  </si>
  <si>
    <t>年度</t>
    <rPh sb="0" eb="2">
      <t>ネンド</t>
    </rPh>
    <phoneticPr fontId="4"/>
  </si>
  <si>
    <t>団体CD</t>
    <rPh sb="0" eb="2">
      <t>ダンタイ</t>
    </rPh>
    <phoneticPr fontId="4"/>
  </si>
  <si>
    <t>業務CD</t>
    <rPh sb="0" eb="2">
      <t>ギョウム</t>
    </rPh>
    <phoneticPr fontId="4"/>
  </si>
  <si>
    <t>業種CD</t>
    <rPh sb="0" eb="2">
      <t>ギョウシュ</t>
    </rPh>
    <phoneticPr fontId="4"/>
  </si>
  <si>
    <t>事業CD</t>
    <rPh sb="0" eb="2">
      <t>ジギョウ</t>
    </rPh>
    <phoneticPr fontId="4"/>
  </si>
  <si>
    <t>施設CD</t>
    <rPh sb="0" eb="2">
      <t>シセツ</t>
    </rPh>
    <phoneticPr fontId="4"/>
  </si>
  <si>
    <t>基本情報</t>
    <rPh sb="0" eb="2">
      <t>キホン</t>
    </rPh>
    <rPh sb="2" eb="4">
      <t>ジョウホウ</t>
    </rPh>
    <phoneticPr fontId="4"/>
  </si>
  <si>
    <t>1. 経営の健全性・効率性</t>
    <rPh sb="3" eb="5">
      <t>ケイエイ</t>
    </rPh>
    <rPh sb="6" eb="9">
      <t>ケンゼンセイ</t>
    </rPh>
    <rPh sb="10" eb="12">
      <t>コウリツ</t>
    </rPh>
    <rPh sb="12" eb="13">
      <t>セイ</t>
    </rPh>
    <phoneticPr fontId="4"/>
  </si>
  <si>
    <t>2. 老朽化の状況</t>
    <phoneticPr fontId="4"/>
  </si>
  <si>
    <t>中項目</t>
    <rPh sb="0" eb="1">
      <t>チュウ</t>
    </rPh>
    <rPh sb="1" eb="3">
      <t>コウモク</t>
    </rPh>
    <phoneticPr fontId="4"/>
  </si>
  <si>
    <t>①経常収支比率(％)</t>
    <phoneticPr fontId="4"/>
  </si>
  <si>
    <t>②累積欠損金比率(％)</t>
    <phoneticPr fontId="4"/>
  </si>
  <si>
    <t>③流動比率(％)</t>
    <rPh sb="1" eb="3">
      <t>リュウドウ</t>
    </rPh>
    <rPh sb="3" eb="5">
      <t>ヒリツ</t>
    </rPh>
    <phoneticPr fontId="4"/>
  </si>
  <si>
    <t>④企業債残高対給水収益比率(％)</t>
    <rPh sb="1" eb="4">
      <t>キギョウサイ</t>
    </rPh>
    <rPh sb="4" eb="6">
      <t>ザンダカ</t>
    </rPh>
    <rPh sb="6" eb="7">
      <t>タイ</t>
    </rPh>
    <rPh sb="7" eb="9">
      <t>キュウスイ</t>
    </rPh>
    <rPh sb="9" eb="11">
      <t>シュウエキ</t>
    </rPh>
    <rPh sb="11" eb="13">
      <t>ヒリツ</t>
    </rPh>
    <phoneticPr fontId="4"/>
  </si>
  <si>
    <t>⑤料金回収率(％)</t>
    <rPh sb="1" eb="3">
      <t>リョウキン</t>
    </rPh>
    <rPh sb="3" eb="5">
      <t>カイシュウ</t>
    </rPh>
    <rPh sb="5" eb="6">
      <t>リツ</t>
    </rPh>
    <phoneticPr fontId="4"/>
  </si>
  <si>
    <t>⑥給水原価(円)</t>
    <rPh sb="1" eb="3">
      <t>キュウスイ</t>
    </rPh>
    <rPh sb="3" eb="5">
      <t>ゲンカ</t>
    </rPh>
    <rPh sb="6" eb="7">
      <t>エン</t>
    </rPh>
    <phoneticPr fontId="4"/>
  </si>
  <si>
    <t>⑦施設利用率(％)</t>
    <rPh sb="1" eb="3">
      <t>シセツ</t>
    </rPh>
    <rPh sb="3" eb="6">
      <t>リヨウリツ</t>
    </rPh>
    <phoneticPr fontId="4"/>
  </si>
  <si>
    <t>⑧有収率(％)</t>
    <phoneticPr fontId="4"/>
  </si>
  <si>
    <t>①有形固定資産減価償却率(％)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4"/>
  </si>
  <si>
    <t>②管路経年化率(％)</t>
    <rPh sb="1" eb="3">
      <t>カンロ</t>
    </rPh>
    <rPh sb="3" eb="6">
      <t>ケイネンカ</t>
    </rPh>
    <rPh sb="6" eb="7">
      <t>リツ</t>
    </rPh>
    <phoneticPr fontId="4"/>
  </si>
  <si>
    <t>③管路更新率(％)</t>
    <rPh sb="1" eb="3">
      <t>カンロ</t>
    </rPh>
    <rPh sb="3" eb="5">
      <t>コウシン</t>
    </rPh>
    <rPh sb="5" eb="6">
      <t>リツ</t>
    </rPh>
    <phoneticPr fontId="4"/>
  </si>
  <si>
    <t>小項目</t>
    <rPh sb="0" eb="3">
      <t>ショウコウモク</t>
    </rPh>
    <phoneticPr fontId="4"/>
  </si>
  <si>
    <t>都道府県名</t>
    <rPh sb="0" eb="4">
      <t>トドウフケン</t>
    </rPh>
    <rPh sb="4" eb="5">
      <t>メイ</t>
    </rPh>
    <phoneticPr fontId="4"/>
  </si>
  <si>
    <t>法適・法非適</t>
    <rPh sb="0" eb="1">
      <t>ホウ</t>
    </rPh>
    <rPh sb="1" eb="2">
      <t>テキ</t>
    </rPh>
    <rPh sb="3" eb="4">
      <t>ホウ</t>
    </rPh>
    <rPh sb="4" eb="5">
      <t>ヒ</t>
    </rPh>
    <rPh sb="5" eb="6">
      <t>テキ</t>
    </rPh>
    <phoneticPr fontId="4"/>
  </si>
  <si>
    <t>業種名称</t>
    <rPh sb="0" eb="2">
      <t>ギョウシュ</t>
    </rPh>
    <rPh sb="2" eb="4">
      <t>メイショウ</t>
    </rPh>
    <phoneticPr fontId="4"/>
  </si>
  <si>
    <t>事業名称</t>
    <rPh sb="0" eb="2">
      <t>ジギョウ</t>
    </rPh>
    <rPh sb="2" eb="4">
      <t>メイショウ</t>
    </rPh>
    <phoneticPr fontId="4"/>
  </si>
  <si>
    <t>類似団体</t>
    <rPh sb="0" eb="2">
      <t>ルイジ</t>
    </rPh>
    <rPh sb="2" eb="4">
      <t>ダンタイ</t>
    </rPh>
    <phoneticPr fontId="4"/>
  </si>
  <si>
    <t>資金不足比率</t>
    <rPh sb="0" eb="2">
      <t>シキン</t>
    </rPh>
    <rPh sb="2" eb="4">
      <t>フソク</t>
    </rPh>
    <rPh sb="4" eb="6">
      <t>ヒリツ</t>
    </rPh>
    <phoneticPr fontId="4"/>
  </si>
  <si>
    <t>自己資本構成比率</t>
    <rPh sb="0" eb="2">
      <t>ジコ</t>
    </rPh>
    <rPh sb="2" eb="4">
      <t>シホン</t>
    </rPh>
    <rPh sb="4" eb="6">
      <t>コウセイ</t>
    </rPh>
    <rPh sb="6" eb="8">
      <t>ヒリツ</t>
    </rPh>
    <phoneticPr fontId="4"/>
  </si>
  <si>
    <t>普及率</t>
    <rPh sb="0" eb="2">
      <t>フキュウ</t>
    </rPh>
    <rPh sb="2" eb="3">
      <t>リツ</t>
    </rPh>
    <phoneticPr fontId="4"/>
  </si>
  <si>
    <t>1ヶ月20㎥当たり家庭料金</t>
    <rPh sb="2" eb="3">
      <t>ゲツ</t>
    </rPh>
    <rPh sb="6" eb="7">
      <t>ア</t>
    </rPh>
    <rPh sb="9" eb="11">
      <t>カテイ</t>
    </rPh>
    <rPh sb="11" eb="13">
      <t>リョウキン</t>
    </rPh>
    <phoneticPr fontId="4"/>
  </si>
  <si>
    <t>人口</t>
    <rPh sb="0" eb="2">
      <t>ジンコウ</t>
    </rPh>
    <phoneticPr fontId="4"/>
  </si>
  <si>
    <t>面積</t>
    <rPh sb="0" eb="2">
      <t>メンセキ</t>
    </rPh>
    <phoneticPr fontId="4"/>
  </si>
  <si>
    <t>人口密度</t>
    <rPh sb="0" eb="2">
      <t>ジンコウ</t>
    </rPh>
    <rPh sb="2" eb="4">
      <t>ミツド</t>
    </rPh>
    <phoneticPr fontId="4"/>
  </si>
  <si>
    <t>給水人口</t>
    <rPh sb="0" eb="2">
      <t>キュウスイ</t>
    </rPh>
    <rPh sb="2" eb="4">
      <t>ジンコウ</t>
    </rPh>
    <phoneticPr fontId="4"/>
  </si>
  <si>
    <t>給水区域面積</t>
  </si>
  <si>
    <t>給水人口密度</t>
  </si>
  <si>
    <t>比率(N-4)</t>
    <rPh sb="0" eb="2">
      <t>ヒリツ</t>
    </rPh>
    <phoneticPr fontId="4"/>
  </si>
  <si>
    <t>比率(N-3)</t>
    <rPh sb="0" eb="2">
      <t>ヒリツ</t>
    </rPh>
    <phoneticPr fontId="4"/>
  </si>
  <si>
    <t>比率(N-2)</t>
    <rPh sb="0" eb="2">
      <t>ヒリツ</t>
    </rPh>
    <phoneticPr fontId="4"/>
  </si>
  <si>
    <t>比率(N-1)</t>
    <rPh sb="0" eb="2">
      <t>ヒリツ</t>
    </rPh>
    <phoneticPr fontId="4"/>
  </si>
  <si>
    <t>比率(N)</t>
    <rPh sb="0" eb="2">
      <t>ヒリツ</t>
    </rPh>
    <phoneticPr fontId="4"/>
  </si>
  <si>
    <t>類似団体平均(N-4)</t>
  </si>
  <si>
    <t>類似団体平均(N-3)</t>
  </si>
  <si>
    <t>類似団体平均(N-2)</t>
  </si>
  <si>
    <t>類似団体平均(N-1)</t>
  </si>
  <si>
    <t>類似団体平均(N)</t>
  </si>
  <si>
    <t>全国平均</t>
  </si>
  <si>
    <t>参照用</t>
    <rPh sb="0" eb="3">
      <t>サンショウヨウ</t>
    </rPh>
    <phoneticPr fontId="4"/>
  </si>
  <si>
    <t>山梨県　山中湖村</t>
  </si>
  <si>
    <t>法適用</t>
  </si>
  <si>
    <t>水道事業</t>
  </si>
  <si>
    <t>簡易水道事業</t>
  </si>
  <si>
    <t>C2</t>
  </si>
  <si>
    <t>非設置</t>
  </si>
  <si>
    <t>-</t>
  </si>
  <si>
    <t>Ｎ－４年度</t>
    <rPh sb="3" eb="5">
      <t>ネンド</t>
    </rPh>
    <phoneticPr fontId="4"/>
  </si>
  <si>
    <t>Ｎ－３年度</t>
    <rPh sb="3" eb="5">
      <t>ネンド</t>
    </rPh>
    <phoneticPr fontId="4"/>
  </si>
  <si>
    <t>Ｎ－２年度</t>
    <rPh sb="3" eb="5">
      <t>ネンド</t>
    </rPh>
    <phoneticPr fontId="4"/>
  </si>
  <si>
    <t>Ｎ－１年度</t>
    <rPh sb="3" eb="5">
      <t>ネンド</t>
    </rPh>
    <phoneticPr fontId="4"/>
  </si>
  <si>
    <t>Ｎ年度</t>
    <rPh sb="1" eb="3">
      <t>ネンド</t>
    </rPh>
    <phoneticPr fontId="4"/>
  </si>
  <si>
    <t>←年数補正</t>
    <rPh sb="1" eb="3">
      <t>ネンスウ</t>
    </rPh>
    <rPh sb="3" eb="5">
      <t>ホセイ</t>
    </rPh>
    <phoneticPr fontId="4"/>
  </si>
  <si>
    <t>←日数補正</t>
    <rPh sb="1" eb="3">
      <t>ニッスウ</t>
    </rPh>
    <rPh sb="3" eb="5">
      <t>ホセイ</t>
    </rPh>
    <phoneticPr fontId="4"/>
  </si>
  <si>
    <t>"R"yy</t>
    <phoneticPr fontId="4"/>
  </si>
  <si>
    <t>←書式設定</t>
    <rPh sb="1" eb="3">
      <t>ショシキ</t>
    </rPh>
    <rPh sb="3" eb="5">
      <t>セッテイ</t>
    </rPh>
    <phoneticPr fontId="4"/>
  </si>
  <si>
    <t>①有形固定資産減価償却率、②管路経年化率、③管路更新率ともに低い状況である。
今後、人口減少に伴う施設利用率や有収率の低下が想定されるため、今後を見据えた更新工事を行っていく必要がある。
また、管路更新の財源確保のための料金改定を含めた検討も必要である。</t>
    <rPh sb="1" eb="7">
      <t>ユウケイコテイシサン</t>
    </rPh>
    <rPh sb="7" eb="12">
      <t>ゲンカショウキャクリツ</t>
    </rPh>
    <rPh sb="14" eb="19">
      <t>カンロケイネンカ</t>
    </rPh>
    <rPh sb="19" eb="20">
      <t>リツ</t>
    </rPh>
    <rPh sb="22" eb="24">
      <t>カンロ</t>
    </rPh>
    <rPh sb="24" eb="27">
      <t>コウシンリツ</t>
    </rPh>
    <rPh sb="30" eb="31">
      <t>ヒク</t>
    </rPh>
    <rPh sb="32" eb="34">
      <t>ジョウキョウ</t>
    </rPh>
    <rPh sb="39" eb="41">
      <t>コンゴ</t>
    </rPh>
    <rPh sb="42" eb="46">
      <t>ジンコウゲンショウ</t>
    </rPh>
    <rPh sb="47" eb="48">
      <t>トモナ</t>
    </rPh>
    <rPh sb="49" eb="54">
      <t>シセツリヨウリツ</t>
    </rPh>
    <rPh sb="55" eb="58">
      <t>ユウシュウリツ</t>
    </rPh>
    <rPh sb="59" eb="61">
      <t>テイカ</t>
    </rPh>
    <rPh sb="62" eb="64">
      <t>ソウテイ</t>
    </rPh>
    <rPh sb="70" eb="72">
      <t>コンゴ</t>
    </rPh>
    <rPh sb="73" eb="75">
      <t>ミス</t>
    </rPh>
    <rPh sb="77" eb="81">
      <t>コウシンコウジ</t>
    </rPh>
    <rPh sb="82" eb="83">
      <t>オコナ</t>
    </rPh>
    <rPh sb="87" eb="89">
      <t>ヒツヨウ</t>
    </rPh>
    <rPh sb="97" eb="101">
      <t>カンロコウシン</t>
    </rPh>
    <rPh sb="102" eb="106">
      <t>ザイゲンカクホ</t>
    </rPh>
    <rPh sb="110" eb="114">
      <t>リョウキンカイテイ</t>
    </rPh>
    <rPh sb="115" eb="116">
      <t>フク</t>
    </rPh>
    <rPh sb="118" eb="120">
      <t>ケントウ</t>
    </rPh>
    <rPh sb="121" eb="123">
      <t>ヒツヨウ</t>
    </rPh>
    <phoneticPr fontId="4"/>
  </si>
  <si>
    <t>山中湖村簡易水道事業は、令和6年度より公営企業会計に移行し、法適用となって初めての決算を迎えた。
①経常収支比率について、平均よりやや低い状況にあり、その主な経常収益は給水収益である。
②累積欠損金比率について、平均と同程度にあるが、0％の健全経営を目指す必要がある。
③流動比率について、平均より低い状況にあり、100％以上の安定した資産形成を目指す必要がある。
④企業債残高対給水収益比率について、平均を大きく下回っている。企業債現在高も低いが、給水収益も低いため、料金水準の見直しが必要と考えられる。
⑤料金回収率について、平均を上回っているが、電気代等の経費節減を継続していく。
⑥給水原価について、平均を大きく下回っているが、給水人口の減少に伴い有収水量が減少し、原価が上昇することが推測される。
⑦施設利用率について、平均よりやや低い状況にあり、人口減少を踏まえたダウンサイジング等の検討が必要である。
⑧有収率について、平均を上回っており、引き続き漏水等の対策を実施する。</t>
    <rPh sb="0" eb="4">
      <t>ヤマナカコムラ</t>
    </rPh>
    <rPh sb="4" eb="8">
      <t>カンイスイドウ</t>
    </rPh>
    <rPh sb="8" eb="10">
      <t>ジギョウ</t>
    </rPh>
    <rPh sb="12" eb="14">
      <t>レイワ</t>
    </rPh>
    <rPh sb="15" eb="17">
      <t>ネンド</t>
    </rPh>
    <rPh sb="19" eb="25">
      <t>コウエイキギョウカイケイ</t>
    </rPh>
    <rPh sb="26" eb="28">
      <t>イコウ</t>
    </rPh>
    <rPh sb="168" eb="172">
      <t>シサンケイセイ</t>
    </rPh>
    <rPh sb="173" eb="175">
      <t>メザ</t>
    </rPh>
    <rPh sb="176" eb="178">
      <t>ヒツヨウ</t>
    </rPh>
    <rPh sb="184" eb="189">
      <t>キギョウサイザンダカ</t>
    </rPh>
    <rPh sb="189" eb="190">
      <t>タイ</t>
    </rPh>
    <rPh sb="190" eb="196">
      <t>キュウスイシュウエキヒリツ</t>
    </rPh>
    <rPh sb="201" eb="203">
      <t>ヘイキン</t>
    </rPh>
    <rPh sb="204" eb="205">
      <t>オオ</t>
    </rPh>
    <rPh sb="207" eb="209">
      <t>シタマワ</t>
    </rPh>
    <rPh sb="214" eb="217">
      <t>キギョウサイ</t>
    </rPh>
    <rPh sb="217" eb="220">
      <t>ゲンザイダカ</t>
    </rPh>
    <rPh sb="221" eb="222">
      <t>ヒク</t>
    </rPh>
    <rPh sb="225" eb="229">
      <t>キュウスイシュウエキ</t>
    </rPh>
    <rPh sb="230" eb="231">
      <t>ヒク</t>
    </rPh>
    <rPh sb="235" eb="239">
      <t>リョウキンスイジュン</t>
    </rPh>
    <rPh sb="240" eb="242">
      <t>ミナオ</t>
    </rPh>
    <rPh sb="244" eb="246">
      <t>ヒツヨウ</t>
    </rPh>
    <rPh sb="247" eb="248">
      <t>カンガ</t>
    </rPh>
    <rPh sb="255" eb="260">
      <t>リョウキンカイシュウリツ</t>
    </rPh>
    <rPh sb="265" eb="267">
      <t>ヘイキン</t>
    </rPh>
    <rPh sb="268" eb="270">
      <t>ウワマワ</t>
    </rPh>
    <rPh sb="276" eb="280">
      <t>デンキダイトウ</t>
    </rPh>
    <rPh sb="281" eb="285">
      <t>ケイヒセツゲン</t>
    </rPh>
    <rPh sb="286" eb="288">
      <t>ケイゾク</t>
    </rPh>
    <rPh sb="295" eb="297">
      <t>キュウスイ</t>
    </rPh>
    <rPh sb="297" eb="299">
      <t>ゲンカ</t>
    </rPh>
    <rPh sb="304" eb="306">
      <t>ヘイキン</t>
    </rPh>
    <rPh sb="307" eb="308">
      <t>オオ</t>
    </rPh>
    <rPh sb="310" eb="312">
      <t>シタマワ</t>
    </rPh>
    <rPh sb="318" eb="322">
      <t>キュウスイジンコウ</t>
    </rPh>
    <rPh sb="323" eb="325">
      <t>ゲンショウ</t>
    </rPh>
    <rPh sb="326" eb="327">
      <t>トモナ</t>
    </rPh>
    <rPh sb="328" eb="332">
      <t>ユウシュウスイリョウ</t>
    </rPh>
    <rPh sb="333" eb="335">
      <t>ゲンショウ</t>
    </rPh>
    <rPh sb="337" eb="339">
      <t>ゲンカ</t>
    </rPh>
    <rPh sb="340" eb="342">
      <t>ジョウショウ</t>
    </rPh>
    <rPh sb="347" eb="349">
      <t>スイソク</t>
    </rPh>
    <rPh sb="355" eb="360">
      <t>シセツリヨウリツ</t>
    </rPh>
    <rPh sb="365" eb="367">
      <t>ヘイキン</t>
    </rPh>
    <rPh sb="371" eb="372">
      <t>ヒク</t>
    </rPh>
    <rPh sb="373" eb="375">
      <t>ジョウキョウ</t>
    </rPh>
    <rPh sb="379" eb="383">
      <t>ジンコウゲンショウ</t>
    </rPh>
    <rPh sb="384" eb="385">
      <t>フ</t>
    </rPh>
    <rPh sb="396" eb="397">
      <t>トウ</t>
    </rPh>
    <rPh sb="398" eb="400">
      <t>ケントウ</t>
    </rPh>
    <rPh sb="401" eb="403">
      <t>ヒツヨウ</t>
    </rPh>
    <rPh sb="409" eb="412">
      <t>ユウシュウリツ</t>
    </rPh>
    <rPh sb="417" eb="419">
      <t>ヘイキン</t>
    </rPh>
    <rPh sb="420" eb="422">
      <t>ウワマワ</t>
    </rPh>
    <rPh sb="427" eb="428">
      <t>ヒ</t>
    </rPh>
    <rPh sb="429" eb="430">
      <t>ツヅ</t>
    </rPh>
    <rPh sb="431" eb="433">
      <t>ロウスイ</t>
    </rPh>
    <rPh sb="433" eb="434">
      <t>トウ</t>
    </rPh>
    <rPh sb="435" eb="437">
      <t>タイサク</t>
    </rPh>
    <rPh sb="438" eb="440">
      <t>ジッシ</t>
    </rPh>
    <phoneticPr fontId="4"/>
  </si>
  <si>
    <t>簡易水道事業については、令和6年度より公営企業会計へ移行した。今後は、経営の可視化を図ることができたため、効率的な事業運営を推進し、経費節減に努めていく。
事業会計は独立採算を目指す必要があり、料金改定を含めた経営改善、計画的な老朽化対策が必要と考えられる。
地理的に広域化は難しいが、効率化・合理化を図られる部分があるか検討していく必要がある。</t>
    <rPh sb="0" eb="4">
      <t>カンイスイドウ</t>
    </rPh>
    <rPh sb="4" eb="6">
      <t>ジギョウ</t>
    </rPh>
    <rPh sb="12" eb="14">
      <t>レイワ</t>
    </rPh>
    <rPh sb="15" eb="17">
      <t>ネンド</t>
    </rPh>
    <rPh sb="19" eb="25">
      <t>コウエイキギョウカイケイ</t>
    </rPh>
    <rPh sb="26" eb="28">
      <t>イコウ</t>
    </rPh>
    <rPh sb="31" eb="33">
      <t>コンゴ</t>
    </rPh>
    <rPh sb="35" eb="37">
      <t>ケイエイ</t>
    </rPh>
    <rPh sb="38" eb="41">
      <t>カシカ</t>
    </rPh>
    <rPh sb="42" eb="43">
      <t>ハカ</t>
    </rPh>
    <rPh sb="53" eb="56">
      <t>コウリツテキ</t>
    </rPh>
    <rPh sb="57" eb="61">
      <t>ジギョウウンエイ</t>
    </rPh>
    <rPh sb="62" eb="64">
      <t>スイシン</t>
    </rPh>
    <rPh sb="66" eb="70">
      <t>ケイヒセツゲン</t>
    </rPh>
    <rPh sb="71" eb="72">
      <t>ツト</t>
    </rPh>
    <rPh sb="78" eb="82">
      <t>ジギョウカイケイ</t>
    </rPh>
    <rPh sb="83" eb="87">
      <t>ドクリツサイサン</t>
    </rPh>
    <rPh sb="88" eb="90">
      <t>メザ</t>
    </rPh>
    <rPh sb="91" eb="93">
      <t>ヒツヨウ</t>
    </rPh>
    <rPh sb="97" eb="101">
      <t>リョウキンカイテイ</t>
    </rPh>
    <rPh sb="102" eb="103">
      <t>フク</t>
    </rPh>
    <rPh sb="105" eb="107">
      <t>ケイエイ</t>
    </rPh>
    <rPh sb="107" eb="109">
      <t>カイゼン</t>
    </rPh>
    <rPh sb="110" eb="113">
      <t>ケイカクテキ</t>
    </rPh>
    <rPh sb="114" eb="117">
      <t>ロウキュウカ</t>
    </rPh>
    <rPh sb="117" eb="119">
      <t>タイサク</t>
    </rPh>
    <rPh sb="120" eb="122">
      <t>ヒツヨウ</t>
    </rPh>
    <rPh sb="123" eb="124">
      <t>カンガ</t>
    </rPh>
    <rPh sb="130" eb="133">
      <t>チリテキ</t>
    </rPh>
    <rPh sb="134" eb="137">
      <t>コウイキカ</t>
    </rPh>
    <rPh sb="138" eb="139">
      <t>ムズカ</t>
    </rPh>
    <rPh sb="143" eb="146">
      <t>コウリツカ</t>
    </rPh>
    <rPh sb="147" eb="149">
      <t>ゴウリ</t>
    </rPh>
    <rPh sb="149" eb="150">
      <t>カ</t>
    </rPh>
    <rPh sb="151" eb="152">
      <t>ハカ</t>
    </rPh>
    <rPh sb="155" eb="157">
      <t>ブブン</t>
    </rPh>
    <rPh sb="161" eb="163">
      <t>ケントウ</t>
    </rPh>
    <rPh sb="167" eb="169">
      <t>ヒツヨウ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</si>
</sst>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#,##0"/>
    <numFmt numFmtId="177" formatCode="#,##0.00;&quot;△&quot;#,##0.00"/>
    <numFmt numFmtId="178" formatCode="#,##0.00;&quot;△&quot;#,##0.00;&quot;-&quot;"/>
    <numFmt numFmtId="179" formatCode="#,##0.00;&quot;△ &quot;#,##0.00"/>
    <numFmt numFmtId="180" formatCode="&quot;R&quot;yy"/>
  </numFmts>
  <fonts count="16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b/>
      <sz val="11"/>
      <color theme="1"/>
      <name val="ＭＳ 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b/>
      <sz val="24"/>
      <color theme="1"/>
      <name val="ＭＳ ゴシック"/>
      <family val="3"/>
      <charset val="128"/>
    </font>
    <font>
      <b/>
      <vertAlign val="superscript"/>
      <sz val="11"/>
      <color theme="1"/>
      <name val="ＭＳ ゴシック"/>
      <family val="3"/>
      <charset val="128"/>
    </font>
    <font>
      <b/>
      <sz val="14"/>
      <color theme="1"/>
      <name val="ＭＳ ゴシック"/>
      <family val="3"/>
      <charset val="128"/>
    </font>
    <font>
      <b/>
      <sz val="11"/>
      <color rgb="FF3366FF"/>
      <name val="ＭＳ ゴシック"/>
      <family val="3"/>
      <charset val="128"/>
    </font>
    <font>
      <b/>
      <vertAlign val="superscript"/>
      <sz val="12"/>
      <color theme="1"/>
      <name val="ＭＳ ゴシック"/>
      <family val="3"/>
      <charset val="128"/>
    </font>
    <font>
      <b/>
      <sz val="11"/>
      <color rgb="FFFF5050"/>
      <name val="ＭＳ ゴシック"/>
      <family val="3"/>
      <charset val="128"/>
    </font>
    <font>
      <b/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b/>
      <sz val="9"/>
      <color theme="1"/>
      <name val="ＭＳ ゴシック"/>
      <family val="3"/>
      <charset val="128"/>
    </font>
    <font>
      <sz val="11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CD5B4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9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13" fillId="0" borderId="0" xfId="0" applyFont="1">
      <alignment vertical="center"/>
    </xf>
    <xf numFmtId="0" fontId="14" fillId="0" borderId="0" xfId="0" applyFont="1" applyAlignment="1">
      <alignment horizontal="center" vertical="center"/>
    </xf>
    <xf numFmtId="0" fontId="5" fillId="0" borderId="1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2" fillId="0" borderId="0" xfId="0" applyFont="1" applyProtection="1">
      <alignment vertical="center"/>
      <protection hidden="1"/>
    </xf>
    <xf numFmtId="0" fontId="2" fillId="0" borderId="0" xfId="0" applyFont="1">
      <alignment vertical="center"/>
    </xf>
    <xf numFmtId="0" fontId="0" fillId="3" borderId="5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5" xfId="0" applyFill="1" applyBorder="1" applyAlignment="1">
      <alignment vertical="center" shrinkToFit="1"/>
    </xf>
    <xf numFmtId="0" fontId="0" fillId="4" borderId="5" xfId="0" applyFill="1" applyBorder="1" applyAlignment="1">
      <alignment vertical="center" shrinkToFit="1"/>
    </xf>
    <xf numFmtId="177" fontId="0" fillId="4" borderId="5" xfId="1" applyNumberFormat="1" applyFont="1" applyFill="1" applyBorder="1" applyAlignment="1">
      <alignment vertical="center" shrinkToFit="1"/>
    </xf>
    <xf numFmtId="178" fontId="0" fillId="4" borderId="5" xfId="1" applyNumberFormat="1" applyFon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0" fontId="0" fillId="0" borderId="5" xfId="0" applyBorder="1" applyAlignment="1">
      <alignment vertical="center" shrinkToFit="1"/>
    </xf>
    <xf numFmtId="177" fontId="0" fillId="0" borderId="5" xfId="1" applyNumberFormat="1" applyFont="1" applyBorder="1" applyAlignment="1">
      <alignment vertical="center" shrinkToFit="1"/>
    </xf>
    <xf numFmtId="40" fontId="0" fillId="0" borderId="0" xfId="0" applyNumberFormat="1">
      <alignment vertical="center"/>
    </xf>
    <xf numFmtId="179" fontId="0" fillId="0" borderId="0" xfId="1" applyNumberFormat="1" applyFont="1" applyBorder="1" applyAlignment="1">
      <alignment vertical="center" shrinkToFit="1"/>
    </xf>
    <xf numFmtId="0" fontId="0" fillId="5" borderId="5" xfId="0" applyFill="1" applyBorder="1">
      <alignment vertical="center"/>
    </xf>
    <xf numFmtId="180" fontId="0" fillId="0" borderId="5" xfId="0" applyNumberFormat="1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2" fillId="0" borderId="8" xfId="0" applyFont="1" applyBorder="1" applyAlignment="1">
      <alignment horizontal="left" vertical="center"/>
    </xf>
    <xf numFmtId="0" fontId="12" fillId="0" borderId="9" xfId="0" applyFont="1" applyBorder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177" fontId="5" fillId="0" borderId="2" xfId="0" applyNumberFormat="1" applyFont="1" applyBorder="1" applyAlignment="1" applyProtection="1">
      <alignment horizontal="center" vertical="center" shrinkToFit="1"/>
      <protection hidden="1"/>
    </xf>
    <xf numFmtId="177" fontId="5" fillId="0" borderId="3" xfId="0" applyNumberFormat="1" applyFont="1" applyBorder="1" applyAlignment="1" applyProtection="1">
      <alignment horizontal="center" vertical="center" shrinkToFit="1"/>
      <protection hidden="1"/>
    </xf>
    <xf numFmtId="0" fontId="5" fillId="0" borderId="9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horizontal="left" vertical="top" wrapText="1"/>
      <protection locked="0"/>
    </xf>
    <xf numFmtId="0" fontId="5" fillId="0" borderId="10" xfId="0" applyFont="1" applyBorder="1" applyAlignment="1" applyProtection="1">
      <alignment horizontal="left" vertical="top" wrapText="1"/>
      <protection locked="0"/>
    </xf>
    <xf numFmtId="0" fontId="8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2" borderId="5" xfId="0" applyFont="1" applyFill="1" applyBorder="1" applyAlignment="1">
      <alignment horizontal="center" vertical="center" shrinkToFit="1"/>
    </xf>
    <xf numFmtId="0" fontId="11" fillId="0" borderId="9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5" fillId="0" borderId="11" xfId="0" applyFont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 applyProtection="1">
      <alignment horizontal="left" vertical="top" wrapText="1"/>
      <protection locked="0"/>
    </xf>
    <xf numFmtId="177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1" xfId="0" applyFont="1" applyBorder="1" applyAlignment="1">
      <alignment horizontal="left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177" fontId="5" fillId="0" borderId="4" xfId="0" applyNumberFormat="1" applyFont="1" applyBorder="1" applyAlignment="1" applyProtection="1">
      <alignment horizontal="center" vertical="center" shrinkToFit="1"/>
      <protection hidden="1"/>
    </xf>
    <xf numFmtId="176" fontId="5" fillId="0" borderId="5" xfId="0" applyNumberFormat="1" applyFont="1" applyBorder="1" applyAlignment="1" applyProtection="1">
      <alignment horizontal="center" vertical="center" shrinkToFit="1"/>
      <protection hidden="1"/>
    </xf>
    <xf numFmtId="0" fontId="3" fillId="2" borderId="4" xfId="0" applyFont="1" applyFill="1" applyBorder="1" applyAlignment="1">
      <alignment horizontal="center" vertical="center" shrinkToFit="1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5" fillId="0" borderId="2" xfId="0" applyFont="1" applyBorder="1" applyAlignment="1" applyProtection="1">
      <alignment horizontal="center" vertical="center" shrinkToFit="1"/>
      <protection hidden="1"/>
    </xf>
    <xf numFmtId="0" fontId="5" fillId="0" borderId="3" xfId="0" applyFont="1" applyBorder="1" applyAlignment="1" applyProtection="1">
      <alignment horizontal="center" vertical="center" shrinkToFit="1"/>
      <protection hidden="1"/>
    </xf>
    <xf numFmtId="0" fontId="5" fillId="0" borderId="4" xfId="0" applyFont="1" applyBorder="1" applyAlignment="1" applyProtection="1">
      <alignment horizontal="center" vertical="center" shrinkToFit="1"/>
      <protection hidden="1"/>
    </xf>
    <xf numFmtId="0" fontId="5" fillId="0" borderId="5" xfId="0" applyFont="1" applyBorder="1" applyAlignment="1" applyProtection="1">
      <alignment horizontal="center" vertical="center" shrinkToFit="1"/>
      <protection hidden="1"/>
    </xf>
    <xf numFmtId="0" fontId="6" fillId="0" borderId="0" xfId="0" applyFont="1" applyAlignment="1">
      <alignment horizontal="center" vertical="center"/>
    </xf>
    <xf numFmtId="49" fontId="3" fillId="0" borderId="1" xfId="0" applyNumberFormat="1" applyFont="1" applyBorder="1" applyAlignment="1" applyProtection="1">
      <alignment horizontal="left" vertical="center"/>
      <protection hidden="1"/>
    </xf>
    <xf numFmtId="49" fontId="3" fillId="0" borderId="0" xfId="0" applyNumberFormat="1" applyFont="1" applyAlignment="1" applyProtection="1">
      <alignment horizontal="left" vertical="center"/>
      <protection hidden="1"/>
    </xf>
    <xf numFmtId="0" fontId="8" fillId="0" borderId="6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0" fontId="0" fillId="3" borderId="5" xfId="0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7"/>
          <c:y val="0.15806945669028524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データ!$ED$6:$EH$6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56-4F6A-8184-07E677797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266112"/>
        <c:axId val="20226803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データ!$EI$6:$EM$6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0.17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556-4F6A-8184-07E677797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266112"/>
        <c:axId val="202268032"/>
      </c:lineChart>
      <c:dateAx>
        <c:axId val="20226611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268032"/>
        <c:crosses val="autoZero"/>
        <c:auto val="1"/>
        <c:lblOffset val="100"/>
        <c:baseTimeUnit val="years"/>
      </c:dateAx>
      <c:valAx>
        <c:axId val="20226803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26611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77" l="0.70000000000000062" r="0.70000000000000062" t="0.75000000000001277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77"/>
          <c:y val="0.15806945669028497"/>
          <c:w val="0.8602616255212191"/>
          <c:h val="0.54627248298936959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データ!$X$6:$AB$6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91.92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A4-45CA-B64E-7FBA5268E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2302592"/>
        <c:axId val="20230451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データ!$AC$6:$AG$6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100.59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8A4-45CA-B64E-7FBA5268E7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2302592"/>
        <c:axId val="202304512"/>
      </c:lineChart>
      <c:dateAx>
        <c:axId val="2023025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2304512"/>
        <c:crosses val="autoZero"/>
        <c:auto val="1"/>
        <c:lblOffset val="100"/>
        <c:baseTimeUnit val="years"/>
      </c:dateAx>
      <c:valAx>
        <c:axId val="20230451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23025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21" l="0.70000000000000062" r="0.70000000000000062" t="0.7500000000000122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データ!$DH$6:$DL$6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409-4753-9976-A26722383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26048"/>
        <c:axId val="20502796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データ!$DM$6:$DQ$6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37.619999999999997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409-4753-9976-A267223833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26048"/>
        <c:axId val="205027968"/>
      </c:lineChart>
      <c:dateAx>
        <c:axId val="205026048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27968"/>
        <c:crosses val="autoZero"/>
        <c:auto val="1"/>
        <c:lblOffset val="100"/>
        <c:baseTimeUnit val="years"/>
      </c:dateAx>
      <c:valAx>
        <c:axId val="20502796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26048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4"/>
          <c:y val="0.15806945669028519"/>
          <c:w val="0.8602616255212191"/>
          <c:h val="0.59227544473607452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データ!$DS$6:$DW$6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#,##0.00;&quot;△&quot;#,##0.0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D6-4530-9786-E26D47066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054720"/>
        <c:axId val="205056640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データ!$DX$6:$EB$6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D6-4530-9786-E26D47066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054720"/>
        <c:axId val="205056640"/>
      </c:lineChart>
      <c:dateAx>
        <c:axId val="2050547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056640"/>
        <c:crosses val="autoZero"/>
        <c:auto val="1"/>
        <c:lblOffset val="100"/>
        <c:baseTimeUnit val="years"/>
      </c:dateAx>
      <c:valAx>
        <c:axId val="205056640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0547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66" l="0.70000000000000062" r="0.70000000000000062" t="0.75000000000001266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データ!$AI$6:$AM$6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20.28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5D9-41E9-BC3D-72980F27A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60832"/>
        <c:axId val="20516275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データ!$AN$6:$AR$6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18.309999999999999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5D9-41E9-BC3D-72980F27A1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60832"/>
        <c:axId val="205162752"/>
      </c:lineChart>
      <c:dateAx>
        <c:axId val="20516083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62752"/>
        <c:crosses val="autoZero"/>
        <c:auto val="1"/>
        <c:lblOffset val="100"/>
        <c:baseTimeUnit val="years"/>
      </c:dateAx>
      <c:valAx>
        <c:axId val="205162752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6083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データ!$AT$6:$AX$6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90.47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43E-43B8-AF8D-975D377C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176192"/>
        <c:axId val="205190656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データ!$AY$6:$BC$6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146.79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43E-43B8-AF8D-975D377C51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176192"/>
        <c:axId val="205190656"/>
      </c:lineChart>
      <c:dateAx>
        <c:axId val="205176192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190656"/>
        <c:crosses val="autoZero"/>
        <c:auto val="1"/>
        <c:lblOffset val="100"/>
        <c:baseTimeUnit val="years"/>
      </c:dateAx>
      <c:valAx>
        <c:axId val="205190656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176192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データ!$BE$6:$BI$6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192.74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12-4709-BE85-BA62741E6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24960"/>
        <c:axId val="20523942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データ!$BJ$6:$BN$6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1124.56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312-4709-BE85-BA62741E630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24960"/>
        <c:axId val="205239424"/>
      </c:lineChart>
      <c:dateAx>
        <c:axId val="20522496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39424"/>
        <c:crosses val="autoZero"/>
        <c:auto val="1"/>
        <c:lblOffset val="100"/>
        <c:baseTimeUnit val="years"/>
      </c:dateAx>
      <c:valAx>
        <c:axId val="205239424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65000"/>
                </a:schemeClr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2496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データ!$BP$6:$BT$6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84.47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77-4116-9155-CB68C2CF8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5281920"/>
        <c:axId val="205288192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データ!$BU$6:$BY$6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53.53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A77-4116-9155-CB68C2CF88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5281920"/>
        <c:axId val="205288192"/>
      </c:lineChart>
      <c:dateAx>
        <c:axId val="205281920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5288192"/>
        <c:crosses val="autoZero"/>
        <c:auto val="1"/>
        <c:lblOffset val="100"/>
        <c:baseTimeUnit val="years"/>
      </c:dateAx>
      <c:valAx>
        <c:axId val="205288192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5281920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データ!$CA$6:$CE$6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74.12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B5D-4725-B182-C7DACE46A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387456"/>
        <c:axId val="206393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データ!$CF$6:$CJ$6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236.73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B5D-4725-B182-C7DACE46AC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387456"/>
        <c:axId val="206393728"/>
      </c:lineChart>
      <c:dateAx>
        <c:axId val="206387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393728"/>
        <c:crosses val="autoZero"/>
        <c:auto val="1"/>
        <c:lblOffset val="100"/>
        <c:baseTimeUnit val="years"/>
      </c:dateAx>
      <c:valAx>
        <c:axId val="206393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387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データ!$CL$6:$CP$6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43.37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E76-41B4-BCB8-496E96A55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403456"/>
        <c:axId val="206409728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データ!$CQ$6:$CU$6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56.35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76-41B4-BCB8-496E96A553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403456"/>
        <c:axId val="206409728"/>
      </c:lineChart>
      <c:dateAx>
        <c:axId val="206403456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409728"/>
        <c:crosses val="autoZero"/>
        <c:auto val="1"/>
        <c:lblOffset val="100"/>
        <c:baseTimeUnit val="years"/>
      </c:dateAx>
      <c:valAx>
        <c:axId val="206409728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403456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52046758183048"/>
          <c:y val="0.15806945669028508"/>
          <c:w val="0.8602616255212191"/>
          <c:h val="0.5616603005975187"/>
        </c:manualLayout>
      </c:layout>
      <c:barChart>
        <c:barDir val="col"/>
        <c:grouping val="clustered"/>
        <c:varyColors val="0"/>
        <c:ser>
          <c:idx val="0"/>
          <c:order val="0"/>
          <c:tx>
            <c:v>当該値</c:v>
          </c:tx>
          <c:spPr>
            <a:solidFill>
              <a:srgbClr val="3366FF"/>
            </a:solidFill>
            <a:ln>
              <a:noFill/>
            </a:ln>
          </c:spPr>
          <c:invertIfNegative val="0"/>
          <c:cat>
            <c:numRef>
              <c:f>データ!$B$10:$F$10</c:f>
              <c:numCache>
                <c:formatCode>"R"yy</c:formatCode>
                <c:ptCount val="5"/>
                <c:pt idx="0">
                  <c:v>37257</c:v>
                </c:pt>
                <c:pt idx="1">
                  <c:v>37622</c:v>
                </c:pt>
                <c:pt idx="2">
                  <c:v>37987</c:v>
                </c:pt>
                <c:pt idx="3">
                  <c:v>38353</c:v>
                </c:pt>
                <c:pt idx="4">
                  <c:v>38718</c:v>
                </c:pt>
              </c:numCache>
            </c:numRef>
          </c:cat>
          <c:val>
            <c:numRef>
              <c:f>データ!$CW$6:$DA$6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85.01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FB-4A78-8B6B-19654883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06513664"/>
        <c:axId val="206515584"/>
      </c:barChart>
      <c:lineChart>
        <c:grouping val="standard"/>
        <c:varyColors val="0"/>
        <c:ser>
          <c:idx val="1"/>
          <c:order val="1"/>
          <c:tx>
            <c:v>平均値</c:v>
          </c:tx>
          <c:spPr>
            <a:ln w="28575">
              <a:solidFill>
                <a:srgbClr val="FF5050"/>
              </a:solidFill>
            </a:ln>
          </c:spPr>
          <c:marker>
            <c:symbol val="square"/>
            <c:size val="5"/>
            <c:spPr>
              <a:solidFill>
                <a:srgbClr val="FF5050"/>
              </a:solidFill>
              <a:ln>
                <a:solidFill>
                  <a:srgbClr val="FF5050"/>
                </a:solidFill>
              </a:ln>
            </c:spPr>
          </c:marker>
          <c:val>
            <c:numRef>
              <c:f>データ!$DB$6:$DF$6</c:f>
              <c:numCache>
                <c:formatCode>#,##0.00;"△"#,##0.00;"-"</c:formatCod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69.33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1FB-4A78-8B6B-1965488398E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06513664"/>
        <c:axId val="206515584"/>
      </c:lineChart>
      <c:dateAx>
        <c:axId val="206513664"/>
        <c:scaling>
          <c:orientation val="minMax"/>
        </c:scaling>
        <c:delete val="1"/>
        <c:axPos val="b"/>
        <c:numFmt formatCode="&quot;R&quot;yy" sourceLinked="1"/>
        <c:majorTickMark val="none"/>
        <c:minorTickMark val="none"/>
        <c:tickLblPos val="none"/>
        <c:crossAx val="206515584"/>
        <c:crosses val="autoZero"/>
        <c:auto val="1"/>
        <c:lblOffset val="100"/>
        <c:baseTimeUnit val="years"/>
      </c:dateAx>
      <c:valAx>
        <c:axId val="206515584"/>
        <c:scaling>
          <c:orientation val="minMax"/>
        </c:scaling>
        <c:delete val="0"/>
        <c:axPos val="l"/>
        <c:majorGridlines>
          <c:spPr>
            <a:ln>
              <a:solidFill>
                <a:srgbClr val="A6A6A6"/>
              </a:solidFill>
            </a:ln>
          </c:spPr>
        </c:majorGridlines>
        <c:numFmt formatCode="#,##0.00;&quot;△&quot;#,##0.00" sourceLinked="0"/>
        <c:majorTickMark val="none"/>
        <c:minorTickMark val="none"/>
        <c:tickLblPos val="nextTo"/>
        <c:spPr>
          <a:noFill/>
          <a:ln>
            <a:noFill/>
          </a:ln>
        </c:spPr>
        <c:crossAx val="206513664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>
            <a:solidFill>
              <a:sysClr val="window" lastClr="FFFFFF">
                <a:lumMod val="65000"/>
              </a:sysClr>
            </a:solidFill>
          </a:ln>
        </c:spPr>
      </c:dTable>
      <c:spPr>
        <a:noFill/>
        <a:ln>
          <a:solidFill>
            <a:sysClr val="window" lastClr="FFFFFF">
              <a:lumMod val="65000"/>
            </a:sysClr>
          </a:solidFill>
        </a:ln>
      </c:spPr>
    </c:plotArea>
    <c:plotVisOnly val="1"/>
    <c:dispBlanksAs val="span"/>
    <c:showDLblsOverMax val="0"/>
  </c:chart>
  <c:spPr>
    <a:noFill/>
    <a:ln>
      <a:solidFill>
        <a:sysClr val="window" lastClr="FFFFFF">
          <a:lumMod val="65000"/>
        </a:sysClr>
      </a:solidFill>
    </a:ln>
  </c:spPr>
  <c:txPr>
    <a:bodyPr/>
    <a:lstStyle/>
    <a:p>
      <a:pPr>
        <a:defRPr sz="800">
          <a:latin typeface="ＭＳ ゴシック" pitchFamily="49" charset="-128"/>
          <a:ea typeface="ＭＳ ゴシック" pitchFamily="49" charset="-128"/>
        </a:defRPr>
      </a:pPr>
      <a:endParaRPr lang="ja-JP"/>
    </a:p>
  </c:txPr>
  <c:printSettings>
    <c:headerFooter/>
    <c:pageMargins b="0.75000000000001243" l="0.70000000000000062" r="0.70000000000000062" t="0.75000000000001243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0</xdr:colOff>
      <xdr:row>62</xdr:row>
      <xdr:rowOff>0</xdr:rowOff>
    </xdr:from>
    <xdr:to>
      <xdr:col>60</xdr:col>
      <xdr:colOff>0</xdr:colOff>
      <xdr:row>78</xdr:row>
      <xdr:rowOff>0</xdr:rowOff>
    </xdr:to>
    <xdr:graphicFrame macro="">
      <xdr:nvGraphicFramePr>
        <xdr:cNvPr id="2" name="グラフ 11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</xdr:col>
      <xdr:colOff>0</xdr:colOff>
      <xdr:row>16</xdr:row>
      <xdr:rowOff>2</xdr:rowOff>
    </xdr:from>
    <xdr:to>
      <xdr:col>16</xdr:col>
      <xdr:colOff>0</xdr:colOff>
      <xdr:row>33</xdr:row>
      <xdr:rowOff>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</xdr:col>
      <xdr:colOff>0</xdr:colOff>
      <xdr:row>62</xdr:row>
      <xdr:rowOff>1</xdr:rowOff>
    </xdr:from>
    <xdr:to>
      <xdr:col>20</xdr:col>
      <xdr:colOff>0</xdr:colOff>
      <xdr:row>78</xdr:row>
      <xdr:rowOff>1</xdr:rowOff>
    </xdr:to>
    <xdr:graphicFrame macro="">
      <xdr:nvGraphicFramePr>
        <xdr:cNvPr id="4" name="グラフ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78</xdr:row>
      <xdr:rowOff>0</xdr:rowOff>
    </xdr:to>
    <xdr:graphicFrame macro="">
      <xdr:nvGraphicFramePr>
        <xdr:cNvPr id="5" name="グラフ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</xdr:col>
      <xdr:colOff>0</xdr:colOff>
      <xdr:row>16</xdr:row>
      <xdr:rowOff>0</xdr:rowOff>
    </xdr:from>
    <xdr:to>
      <xdr:col>16</xdr:col>
      <xdr:colOff>0</xdr:colOff>
      <xdr:row>17</xdr:row>
      <xdr:rowOff>70924</xdr:rowOff>
    </xdr:to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4419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①経常収支比率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33</xdr:row>
      <xdr:rowOff>0</xdr:rowOff>
    </xdr:to>
    <xdr:graphicFrame macro="">
      <xdr:nvGraphicFramePr>
        <xdr:cNvPr id="7" name="グラフ 2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32</xdr:col>
      <xdr:colOff>0</xdr:colOff>
      <xdr:row>16</xdr:row>
      <xdr:rowOff>0</xdr:rowOff>
    </xdr:from>
    <xdr:to>
      <xdr:col>46</xdr:col>
      <xdr:colOff>0</xdr:colOff>
      <xdr:row>33</xdr:row>
      <xdr:rowOff>0</xdr:rowOff>
    </xdr:to>
    <xdr:graphicFrame macro="">
      <xdr:nvGraphicFramePr>
        <xdr:cNvPr id="8" name="グラフ 3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33</xdr:row>
      <xdr:rowOff>0</xdr:rowOff>
    </xdr:to>
    <xdr:graphicFrame macro="">
      <xdr:nvGraphicFramePr>
        <xdr:cNvPr id="9" name="グラフ 4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55</xdr:row>
      <xdr:rowOff>0</xdr:rowOff>
    </xdr:to>
    <xdr:graphicFrame macro="">
      <xdr:nvGraphicFramePr>
        <xdr:cNvPr id="10" name="グラフ 5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55</xdr:row>
      <xdr:rowOff>0</xdr:rowOff>
    </xdr:to>
    <xdr:graphicFrame macro="">
      <xdr:nvGraphicFramePr>
        <xdr:cNvPr id="11" name="グラフ 6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55</xdr:row>
      <xdr:rowOff>0</xdr:rowOff>
    </xdr:to>
    <xdr:graphicFrame macro="">
      <xdr:nvGraphicFramePr>
        <xdr:cNvPr id="12" name="グラフ 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55</xdr:row>
      <xdr:rowOff>0</xdr:rowOff>
    </xdr:to>
    <xdr:graphicFrame macro="">
      <xdr:nvGraphicFramePr>
        <xdr:cNvPr id="13" name="グラフ 8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16</xdr:row>
      <xdr:rowOff>0</xdr:rowOff>
    </xdr:from>
    <xdr:to>
      <xdr:col>31</xdr:col>
      <xdr:colOff>0</xdr:colOff>
      <xdr:row>17</xdr:row>
      <xdr:rowOff>70924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/>
      </xdr:nvSpPr>
      <xdr:spPr>
        <a:xfrm>
          <a:off x="43281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②累積欠損金比率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1</xdr:colOff>
      <xdr:row>16</xdr:row>
      <xdr:rowOff>0</xdr:rowOff>
    </xdr:from>
    <xdr:to>
      <xdr:col>46</xdr:col>
      <xdr:colOff>1</xdr:colOff>
      <xdr:row>17</xdr:row>
      <xdr:rowOff>70924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8214361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③流動比率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16</xdr:row>
      <xdr:rowOff>0</xdr:rowOff>
    </xdr:from>
    <xdr:to>
      <xdr:col>61</xdr:col>
      <xdr:colOff>0</xdr:colOff>
      <xdr:row>17</xdr:row>
      <xdr:rowOff>70924</xdr:rowOff>
    </xdr:to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/>
      </xdr:nvSpPr>
      <xdr:spPr>
        <a:xfrm>
          <a:off x="12100560" y="275082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④企業債残高対給水収益比率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38</xdr:row>
      <xdr:rowOff>0</xdr:rowOff>
    </xdr:from>
    <xdr:to>
      <xdr:col>16</xdr:col>
      <xdr:colOff>0</xdr:colOff>
      <xdr:row>39</xdr:row>
      <xdr:rowOff>70924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/>
      </xdr:nvSpPr>
      <xdr:spPr>
        <a:xfrm>
          <a:off x="4419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⑤料金回収率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0</xdr:colOff>
      <xdr:row>38</xdr:row>
      <xdr:rowOff>0</xdr:rowOff>
    </xdr:from>
    <xdr:to>
      <xdr:col>31</xdr:col>
      <xdr:colOff>0</xdr:colOff>
      <xdr:row>39</xdr:row>
      <xdr:rowOff>70924</xdr:rowOff>
    </xdr:to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/>
      </xdr:nvSpPr>
      <xdr:spPr>
        <a:xfrm>
          <a:off x="43281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⑥給水原価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円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32</xdr:col>
      <xdr:colOff>0</xdr:colOff>
      <xdr:row>38</xdr:row>
      <xdr:rowOff>0</xdr:rowOff>
    </xdr:from>
    <xdr:to>
      <xdr:col>46</xdr:col>
      <xdr:colOff>0</xdr:colOff>
      <xdr:row>39</xdr:row>
      <xdr:rowOff>70924</xdr:rowOff>
    </xdr:to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/>
      </xdr:nvSpPr>
      <xdr:spPr>
        <a:xfrm>
          <a:off x="82143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⑦施設利用率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47</xdr:col>
      <xdr:colOff>0</xdr:colOff>
      <xdr:row>38</xdr:row>
      <xdr:rowOff>0</xdr:rowOff>
    </xdr:from>
    <xdr:to>
      <xdr:col>61</xdr:col>
      <xdr:colOff>0</xdr:colOff>
      <xdr:row>39</xdr:row>
      <xdr:rowOff>70924</xdr:rowOff>
    </xdr:to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/>
      </xdr:nvSpPr>
      <xdr:spPr>
        <a:xfrm>
          <a:off x="12100560" y="6438900"/>
          <a:ext cx="362712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⑧有収率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</xdr:col>
      <xdr:colOff>0</xdr:colOff>
      <xdr:row>62</xdr:row>
      <xdr:rowOff>0</xdr:rowOff>
    </xdr:from>
    <xdr:to>
      <xdr:col>20</xdr:col>
      <xdr:colOff>0</xdr:colOff>
      <xdr:row>63</xdr:row>
      <xdr:rowOff>70924</xdr:rowOff>
    </xdr:to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/>
      </xdr:nvSpPr>
      <xdr:spPr>
        <a:xfrm>
          <a:off x="4419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①有形固定資産減価償却率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22</xdr:col>
      <xdr:colOff>0</xdr:colOff>
      <xdr:row>62</xdr:row>
      <xdr:rowOff>0</xdr:rowOff>
    </xdr:from>
    <xdr:to>
      <xdr:col>40</xdr:col>
      <xdr:colOff>0</xdr:colOff>
      <xdr:row>63</xdr:row>
      <xdr:rowOff>70924</xdr:rowOff>
    </xdr:to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/>
      </xdr:nvSpPr>
      <xdr:spPr>
        <a:xfrm>
          <a:off x="56235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②管路経年化率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42</xdr:col>
      <xdr:colOff>0</xdr:colOff>
      <xdr:row>62</xdr:row>
      <xdr:rowOff>0</xdr:rowOff>
    </xdr:from>
    <xdr:to>
      <xdr:col>60</xdr:col>
      <xdr:colOff>0</xdr:colOff>
      <xdr:row>63</xdr:row>
      <xdr:rowOff>70924</xdr:rowOff>
    </xdr:to>
    <xdr:sp macro="" textlink="">
      <xdr:nvSpPr>
        <xdr:cNvPr id="23" name="テキスト ボックス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/>
      </xdr:nvSpPr>
      <xdr:spPr>
        <a:xfrm>
          <a:off x="10805160" y="10462260"/>
          <a:ext cx="4663440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>
          <a:noAutofit/>
        </a:bodyPr>
        <a:lstStyle/>
        <a:p>
          <a:pPr algn="ctr"/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③管路更新率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(</a:t>
          </a:r>
          <a:r>
            <a:rPr kumimoji="1" lang="ja-JP" altLang="en-US" sz="1100" b="1">
              <a:latin typeface="ＭＳ ゴシック" pitchFamily="49" charset="-128"/>
              <a:ea typeface="ＭＳ ゴシック" pitchFamily="49" charset="-128"/>
            </a:rPr>
            <a:t>％</a:t>
          </a:r>
          <a:r>
            <a:rPr kumimoji="1" lang="en-US" altLang="ja-JP" sz="1100" b="1">
              <a:latin typeface="ＭＳ ゴシック" pitchFamily="49" charset="-128"/>
              <a:ea typeface="ＭＳ ゴシック" pitchFamily="49" charset="-128"/>
            </a:rPr>
            <a:t>)</a:t>
          </a:r>
          <a:endParaRPr kumimoji="1" lang="ja-JP" altLang="en-US" sz="1100" b="1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17</xdr:row>
      <xdr:rowOff>0</xdr:rowOff>
    </xdr:from>
    <xdr:to>
      <xdr:col>16</xdr:col>
      <xdr:colOff>0</xdr:colOff>
      <xdr:row>18</xdr:row>
      <xdr:rowOff>70924</xdr:rowOff>
    </xdr:to>
    <xdr:sp macro="" textlink="$E$85">
      <xdr:nvSpPr>
        <xdr:cNvPr id="24" name="テキスト ボックス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/>
      </xdr:nvSpPr>
      <xdr:spPr>
        <a:xfrm>
          <a:off x="33873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BBC2758-5321-4041-965F-0EF08C1D3DF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【102.02】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17</xdr:row>
      <xdr:rowOff>0</xdr:rowOff>
    </xdr:from>
    <xdr:to>
      <xdr:col>31</xdr:col>
      <xdr:colOff>0</xdr:colOff>
      <xdr:row>18</xdr:row>
      <xdr:rowOff>70924</xdr:rowOff>
    </xdr:to>
    <xdr:sp macro="" textlink="$F$85">
      <xdr:nvSpPr>
        <xdr:cNvPr id="25" name="テキスト ボックス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72735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1E285CF0-BBF6-4A13-890E-079AA8E0E45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【26.96】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17</xdr:row>
      <xdr:rowOff>0</xdr:rowOff>
    </xdr:from>
    <xdr:to>
      <xdr:col>46</xdr:col>
      <xdr:colOff>0</xdr:colOff>
      <xdr:row>18</xdr:row>
      <xdr:rowOff>70924</xdr:rowOff>
    </xdr:to>
    <xdr:sp macro="" textlink="$G$85">
      <xdr:nvSpPr>
        <xdr:cNvPr id="26" name="テキスト ボックス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/>
      </xdr:nvSpPr>
      <xdr:spPr>
        <a:xfrm>
          <a:off x="111597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2C46B18C-0F29-46C1-8F9A-768D9EB6B0A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【142.39】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17</xdr:row>
      <xdr:rowOff>0</xdr:rowOff>
    </xdr:from>
    <xdr:to>
      <xdr:col>61</xdr:col>
      <xdr:colOff>0</xdr:colOff>
      <xdr:row>18</xdr:row>
      <xdr:rowOff>70924</xdr:rowOff>
    </xdr:to>
    <xdr:sp macro="" textlink="$H$85">
      <xdr:nvSpPr>
        <xdr:cNvPr id="27" name="テキスト ボックス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/>
      </xdr:nvSpPr>
      <xdr:spPr>
        <a:xfrm>
          <a:off x="15045943" y="291846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C9DEEFCE-E179-4C50-A692-474CAF362C1E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【1,043.36】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58</xdr:col>
      <xdr:colOff>95503</xdr:colOff>
      <xdr:row>39</xdr:row>
      <xdr:rowOff>0</xdr:rowOff>
    </xdr:from>
    <xdr:to>
      <xdr:col>61</xdr:col>
      <xdr:colOff>0</xdr:colOff>
      <xdr:row>40</xdr:row>
      <xdr:rowOff>70924</xdr:rowOff>
    </xdr:to>
    <xdr:sp macro="" textlink="$L$85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150459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A3FDF3C-FA24-4A3E-8D99-83D416EEA858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【70.34】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43</xdr:col>
      <xdr:colOff>95503</xdr:colOff>
      <xdr:row>39</xdr:row>
      <xdr:rowOff>9525</xdr:rowOff>
    </xdr:from>
    <xdr:to>
      <xdr:col>46</xdr:col>
      <xdr:colOff>0</xdr:colOff>
      <xdr:row>40</xdr:row>
      <xdr:rowOff>80449</xdr:rowOff>
    </xdr:to>
    <xdr:sp macro="" textlink="$K$85">
      <xdr:nvSpPr>
        <xdr:cNvPr id="29" name="テキスト ボックス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/>
      </xdr:nvSpPr>
      <xdr:spPr>
        <a:xfrm>
          <a:off x="11159743" y="6616065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40BA124-597C-489D-94E0-CA4FA00ACA80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【48.33】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28</xdr:col>
      <xdr:colOff>95503</xdr:colOff>
      <xdr:row>39</xdr:row>
      <xdr:rowOff>0</xdr:rowOff>
    </xdr:from>
    <xdr:to>
      <xdr:col>31</xdr:col>
      <xdr:colOff>0</xdr:colOff>
      <xdr:row>40</xdr:row>
      <xdr:rowOff>70924</xdr:rowOff>
    </xdr:to>
    <xdr:sp macro="" textlink="$J$85">
      <xdr:nvSpPr>
        <xdr:cNvPr id="30" name="テキスト ボックス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/>
      </xdr:nvSpPr>
      <xdr:spPr>
        <a:xfrm>
          <a:off x="72735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3E629F87-B074-453F-8C0B-058FD3A32D74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【285.60】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13</xdr:col>
      <xdr:colOff>95503</xdr:colOff>
      <xdr:row>39</xdr:row>
      <xdr:rowOff>0</xdr:rowOff>
    </xdr:from>
    <xdr:to>
      <xdr:col>16</xdr:col>
      <xdr:colOff>0</xdr:colOff>
      <xdr:row>40</xdr:row>
      <xdr:rowOff>70924</xdr:rowOff>
    </xdr:to>
    <xdr:sp macro="" textlink="$I$85">
      <xdr:nvSpPr>
        <xdr:cNvPr id="31" name="テキスト ボックス 3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/>
      </xdr:nvSpPr>
      <xdr:spPr>
        <a:xfrm>
          <a:off x="3387343" y="660654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F5D7ECA0-C957-4A3F-9AE7-C96A355797E9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【56.19】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17</xdr:col>
      <xdr:colOff>95503</xdr:colOff>
      <xdr:row>63</xdr:row>
      <xdr:rowOff>0</xdr:rowOff>
    </xdr:from>
    <xdr:to>
      <xdr:col>20</xdr:col>
      <xdr:colOff>0</xdr:colOff>
      <xdr:row>64</xdr:row>
      <xdr:rowOff>70924</xdr:rowOff>
    </xdr:to>
    <xdr:sp macro="" textlink="$M$85">
      <xdr:nvSpPr>
        <xdr:cNvPr id="32" name="テキスト ボックス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/>
      </xdr:nvSpPr>
      <xdr:spPr>
        <a:xfrm>
          <a:off x="44236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060A3F31-55CD-45AF-BDAF-042A71EA65B1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【35.50】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37</xdr:col>
      <xdr:colOff>112626</xdr:colOff>
      <xdr:row>63</xdr:row>
      <xdr:rowOff>0</xdr:rowOff>
    </xdr:from>
    <xdr:to>
      <xdr:col>40</xdr:col>
      <xdr:colOff>17123</xdr:colOff>
      <xdr:row>64</xdr:row>
      <xdr:rowOff>70924</xdr:rowOff>
    </xdr:to>
    <xdr:sp macro="" textlink="$N$85">
      <xdr:nvSpPr>
        <xdr:cNvPr id="33" name="テキスト ボックス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/>
      </xdr:nvSpPr>
      <xdr:spPr>
        <a:xfrm>
          <a:off x="9622386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DAE79841-E68C-4060-850C-8D3AED046CDD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【16.16】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  <xdr:twoCellAnchor>
    <xdr:from>
      <xdr:col>57</xdr:col>
      <xdr:colOff>95503</xdr:colOff>
      <xdr:row>63</xdr:row>
      <xdr:rowOff>0</xdr:rowOff>
    </xdr:from>
    <xdr:to>
      <xdr:col>60</xdr:col>
      <xdr:colOff>0</xdr:colOff>
      <xdr:row>64</xdr:row>
      <xdr:rowOff>70924</xdr:rowOff>
    </xdr:to>
    <xdr:sp macro="" textlink="$O$85">
      <xdr:nvSpPr>
        <xdr:cNvPr id="34" name="テキスト ボックス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/>
      </xdr:nvSpPr>
      <xdr:spPr>
        <a:xfrm>
          <a:off x="14786863" y="10629900"/>
          <a:ext cx="681737" cy="23856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rtlCol="0" anchor="b">
          <a:noAutofit/>
        </a:bodyPr>
        <a:lstStyle/>
        <a:p>
          <a:pPr algn="r"/>
          <a:fld id="{46D0A34F-6281-47EA-A847-A1FC951CF593}" type="TxLink">
            <a:rPr kumimoji="1" lang="en-US" altLang="en-US" sz="900" b="0" i="0" u="none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pPr algn="r"/>
            <a:t>【0.28】</a:t>
          </a:fld>
          <a:endParaRPr kumimoji="1" lang="ja-JP" altLang="en-US" sz="900">
            <a:latin typeface="ＭＳ ゴシック" pitchFamily="49" charset="-128"/>
            <a:ea typeface="ＭＳ ゴシック" pitchFamily="49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BZ85"/>
  <sheetViews>
    <sheetView showGridLines="0" tabSelected="1" topLeftCell="W51" zoomScaleNormal="100" workbookViewId="0">
      <selection activeCell="CA66" sqref="CA66"/>
    </sheetView>
  </sheetViews>
  <sheetFormatPr defaultColWidth="2.6640625" defaultRowHeight="13.2" x14ac:dyDescent="0.2"/>
  <cols>
    <col min="1" max="1" width="2.6640625" customWidth="1"/>
    <col min="2" max="62" width="3.77734375" customWidth="1"/>
    <col min="64" max="78" width="3.109375" customWidth="1"/>
    <col min="79" max="79" width="4.44140625" bestFit="1" customWidth="1"/>
    <col min="81" max="82" width="4.44140625" bestFit="1" customWidth="1"/>
  </cols>
  <sheetData>
    <row r="1" spans="1:78" ht="17.25" customHeight="1" x14ac:dyDescent="0.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</row>
    <row r="2" spans="1:78" ht="9.75" customHeight="1" x14ac:dyDescent="0.2">
      <c r="A2" s="2"/>
      <c r="B2" s="75" t="s">
        <v>0</v>
      </c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5"/>
      <c r="W2" s="75"/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5"/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5"/>
      <c r="BK2" s="75"/>
      <c r="BL2" s="75"/>
      <c r="BM2" s="75"/>
      <c r="BN2" s="75"/>
      <c r="BO2" s="75"/>
      <c r="BP2" s="75"/>
      <c r="BQ2" s="75"/>
      <c r="BR2" s="75"/>
      <c r="BS2" s="75"/>
      <c r="BT2" s="75"/>
      <c r="BU2" s="75"/>
      <c r="BV2" s="75"/>
      <c r="BW2" s="75"/>
      <c r="BX2" s="75"/>
      <c r="BY2" s="75"/>
      <c r="BZ2" s="75"/>
    </row>
    <row r="3" spans="1:78" ht="9.75" customHeight="1" x14ac:dyDescent="0.2">
      <c r="A3" s="2"/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  <c r="P3" s="75"/>
      <c r="Q3" s="75"/>
      <c r="R3" s="75"/>
      <c r="S3" s="75"/>
      <c r="T3" s="75"/>
      <c r="U3" s="75"/>
      <c r="V3" s="75"/>
      <c r="W3" s="75"/>
      <c r="X3" s="75"/>
      <c r="Y3" s="75"/>
      <c r="Z3" s="75"/>
      <c r="AA3" s="75"/>
      <c r="AB3" s="75"/>
      <c r="AC3" s="75"/>
      <c r="AD3" s="75"/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75"/>
      <c r="AU3" s="75"/>
      <c r="AV3" s="75"/>
      <c r="AW3" s="75"/>
      <c r="AX3" s="75"/>
      <c r="AY3" s="75"/>
      <c r="AZ3" s="75"/>
      <c r="BA3" s="75"/>
      <c r="BB3" s="75"/>
      <c r="BC3" s="75"/>
      <c r="BD3" s="75"/>
      <c r="BE3" s="75"/>
      <c r="BF3" s="75"/>
      <c r="BG3" s="75"/>
      <c r="BH3" s="75"/>
      <c r="BI3" s="75"/>
      <c r="BJ3" s="75"/>
      <c r="BK3" s="75"/>
      <c r="BL3" s="75"/>
      <c r="BM3" s="75"/>
      <c r="BN3" s="75"/>
      <c r="BO3" s="75"/>
      <c r="BP3" s="75"/>
      <c r="BQ3" s="75"/>
      <c r="BR3" s="75"/>
      <c r="BS3" s="75"/>
      <c r="BT3" s="75"/>
      <c r="BU3" s="75"/>
      <c r="BV3" s="75"/>
      <c r="BW3" s="75"/>
      <c r="BX3" s="75"/>
      <c r="BY3" s="75"/>
      <c r="BZ3" s="75"/>
    </row>
    <row r="4" spans="1:78" ht="9.75" customHeight="1" x14ac:dyDescent="0.2">
      <c r="A4" s="2"/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  <c r="N4" s="75"/>
      <c r="O4" s="75"/>
      <c r="P4" s="75"/>
      <c r="Q4" s="75"/>
      <c r="R4" s="75"/>
      <c r="S4" s="75"/>
      <c r="T4" s="75"/>
      <c r="U4" s="75"/>
      <c r="V4" s="75"/>
      <c r="W4" s="75"/>
      <c r="X4" s="75"/>
      <c r="Y4" s="75"/>
      <c r="Z4" s="75"/>
      <c r="AA4" s="75"/>
      <c r="AB4" s="75"/>
      <c r="AC4" s="75"/>
      <c r="AD4" s="75"/>
      <c r="AE4" s="75"/>
      <c r="AF4" s="75"/>
      <c r="AG4" s="75"/>
      <c r="AH4" s="75"/>
      <c r="AI4" s="75"/>
      <c r="AJ4" s="75"/>
      <c r="AK4" s="75"/>
      <c r="AL4" s="75"/>
      <c r="AM4" s="75"/>
      <c r="AN4" s="75"/>
      <c r="AO4" s="75"/>
      <c r="AP4" s="75"/>
      <c r="AQ4" s="75"/>
      <c r="AR4" s="75"/>
      <c r="AS4" s="75"/>
      <c r="AT4" s="75"/>
      <c r="AU4" s="75"/>
      <c r="AV4" s="75"/>
      <c r="AW4" s="75"/>
      <c r="AX4" s="75"/>
      <c r="AY4" s="75"/>
      <c r="AZ4" s="75"/>
      <c r="BA4" s="75"/>
      <c r="BB4" s="75"/>
      <c r="BC4" s="75"/>
      <c r="BD4" s="75"/>
      <c r="BE4" s="75"/>
      <c r="BF4" s="75"/>
      <c r="BG4" s="75"/>
      <c r="BH4" s="75"/>
      <c r="BI4" s="75"/>
      <c r="BJ4" s="75"/>
      <c r="BK4" s="75"/>
      <c r="BL4" s="75"/>
      <c r="BM4" s="75"/>
      <c r="BN4" s="75"/>
      <c r="BO4" s="75"/>
      <c r="BP4" s="75"/>
      <c r="BQ4" s="75"/>
      <c r="BR4" s="75"/>
      <c r="BS4" s="75"/>
      <c r="BT4" s="75"/>
      <c r="BU4" s="75"/>
      <c r="BV4" s="75"/>
      <c r="BW4" s="75"/>
      <c r="BX4" s="75"/>
      <c r="BY4" s="75"/>
      <c r="BZ4" s="75"/>
    </row>
    <row r="5" spans="1:78" ht="9.75" customHeight="1" x14ac:dyDescent="0.2">
      <c r="A5" s="2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</row>
    <row r="6" spans="1:78" ht="18.75" customHeight="1" x14ac:dyDescent="0.2">
      <c r="A6" s="2"/>
      <c r="B6" s="76" t="str">
        <f>データ!H6</f>
        <v>山梨県　山中湖村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  <c r="Q6" s="76"/>
      <c r="R6" s="76"/>
      <c r="S6" s="76"/>
      <c r="T6" s="76"/>
      <c r="U6" s="76"/>
      <c r="V6" s="76"/>
      <c r="W6" s="76"/>
      <c r="X6" s="76"/>
      <c r="Y6" s="76"/>
      <c r="Z6" s="76"/>
      <c r="AA6" s="76"/>
      <c r="AB6" s="76"/>
      <c r="AC6" s="76"/>
      <c r="AD6" s="77"/>
      <c r="AE6" s="77"/>
      <c r="AF6" s="77"/>
      <c r="AG6" s="77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</row>
    <row r="7" spans="1:78" ht="18.75" customHeight="1" x14ac:dyDescent="0.2">
      <c r="A7" s="2"/>
      <c r="B7" s="44" t="s">
        <v>1</v>
      </c>
      <c r="C7" s="45"/>
      <c r="D7" s="45"/>
      <c r="E7" s="45"/>
      <c r="F7" s="45"/>
      <c r="G7" s="45"/>
      <c r="H7" s="45"/>
      <c r="I7" s="44" t="s">
        <v>2</v>
      </c>
      <c r="J7" s="45"/>
      <c r="K7" s="45"/>
      <c r="L7" s="45"/>
      <c r="M7" s="45"/>
      <c r="N7" s="45"/>
      <c r="O7" s="66"/>
      <c r="P7" s="46" t="s">
        <v>3</v>
      </c>
      <c r="Q7" s="46"/>
      <c r="R7" s="46"/>
      <c r="S7" s="46"/>
      <c r="T7" s="46"/>
      <c r="U7" s="46"/>
      <c r="V7" s="46"/>
      <c r="W7" s="46" t="s">
        <v>4</v>
      </c>
      <c r="X7" s="46"/>
      <c r="Y7" s="46"/>
      <c r="Z7" s="46"/>
      <c r="AA7" s="46"/>
      <c r="AB7" s="46"/>
      <c r="AC7" s="46"/>
      <c r="AD7" s="46" t="s">
        <v>5</v>
      </c>
      <c r="AE7" s="46"/>
      <c r="AF7" s="46"/>
      <c r="AG7" s="46"/>
      <c r="AH7" s="46"/>
      <c r="AI7" s="46"/>
      <c r="AJ7" s="46"/>
      <c r="AK7" s="2"/>
      <c r="AL7" s="46" t="s">
        <v>6</v>
      </c>
      <c r="AM7" s="46"/>
      <c r="AN7" s="46"/>
      <c r="AO7" s="46"/>
      <c r="AP7" s="46"/>
      <c r="AQ7" s="46"/>
      <c r="AR7" s="46"/>
      <c r="AS7" s="46"/>
      <c r="AT7" s="44" t="s">
        <v>7</v>
      </c>
      <c r="AU7" s="45"/>
      <c r="AV7" s="45"/>
      <c r="AW7" s="45"/>
      <c r="AX7" s="45"/>
      <c r="AY7" s="45"/>
      <c r="AZ7" s="45"/>
      <c r="BA7" s="45"/>
      <c r="BB7" s="46" t="s">
        <v>8</v>
      </c>
      <c r="BC7" s="46"/>
      <c r="BD7" s="46"/>
      <c r="BE7" s="46"/>
      <c r="BF7" s="46"/>
      <c r="BG7" s="46"/>
      <c r="BH7" s="46"/>
      <c r="BI7" s="46"/>
      <c r="BJ7" s="3"/>
      <c r="BK7" s="3"/>
      <c r="BL7" s="78" t="s">
        <v>9</v>
      </c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80"/>
    </row>
    <row r="8" spans="1:78" ht="18.75" customHeight="1" x14ac:dyDescent="0.2">
      <c r="A8" s="2"/>
      <c r="B8" s="71" t="str">
        <f>データ!$I$6</f>
        <v>法適用</v>
      </c>
      <c r="C8" s="72"/>
      <c r="D8" s="72"/>
      <c r="E8" s="72"/>
      <c r="F8" s="72"/>
      <c r="G8" s="72"/>
      <c r="H8" s="72"/>
      <c r="I8" s="71" t="str">
        <f>データ!$J$6</f>
        <v>水道事業</v>
      </c>
      <c r="J8" s="72"/>
      <c r="K8" s="72"/>
      <c r="L8" s="72"/>
      <c r="M8" s="72"/>
      <c r="N8" s="72"/>
      <c r="O8" s="73"/>
      <c r="P8" s="74" t="str">
        <f>データ!$K$6</f>
        <v>簡易水道事業</v>
      </c>
      <c r="Q8" s="74"/>
      <c r="R8" s="74"/>
      <c r="S8" s="74"/>
      <c r="T8" s="74"/>
      <c r="U8" s="74"/>
      <c r="V8" s="74"/>
      <c r="W8" s="74" t="str">
        <f>データ!$L$6</f>
        <v>C2</v>
      </c>
      <c r="X8" s="74"/>
      <c r="Y8" s="74"/>
      <c r="Z8" s="74"/>
      <c r="AA8" s="74"/>
      <c r="AB8" s="74"/>
      <c r="AC8" s="74"/>
      <c r="AD8" s="74" t="str">
        <f>データ!$M$6</f>
        <v>非設置</v>
      </c>
      <c r="AE8" s="74"/>
      <c r="AF8" s="74"/>
      <c r="AG8" s="74"/>
      <c r="AH8" s="74"/>
      <c r="AI8" s="74"/>
      <c r="AJ8" s="74"/>
      <c r="AK8" s="2"/>
      <c r="AL8" s="65">
        <f>データ!$R$6</f>
        <v>5822</v>
      </c>
      <c r="AM8" s="65"/>
      <c r="AN8" s="65"/>
      <c r="AO8" s="65"/>
      <c r="AP8" s="65"/>
      <c r="AQ8" s="65"/>
      <c r="AR8" s="65"/>
      <c r="AS8" s="65"/>
      <c r="AT8" s="36">
        <f>データ!$S$6</f>
        <v>53.05</v>
      </c>
      <c r="AU8" s="37"/>
      <c r="AV8" s="37"/>
      <c r="AW8" s="37"/>
      <c r="AX8" s="37"/>
      <c r="AY8" s="37"/>
      <c r="AZ8" s="37"/>
      <c r="BA8" s="37"/>
      <c r="BB8" s="54">
        <f>データ!$T$6</f>
        <v>109.75</v>
      </c>
      <c r="BC8" s="54"/>
      <c r="BD8" s="54"/>
      <c r="BE8" s="54"/>
      <c r="BF8" s="54"/>
      <c r="BG8" s="54"/>
      <c r="BH8" s="54"/>
      <c r="BI8" s="54"/>
      <c r="BJ8" s="3"/>
      <c r="BK8" s="3"/>
      <c r="BL8" s="67" t="s">
        <v>10</v>
      </c>
      <c r="BM8" s="68"/>
      <c r="BN8" s="69" t="s">
        <v>11</v>
      </c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70"/>
    </row>
    <row r="9" spans="1:78" ht="18.75" customHeight="1" x14ac:dyDescent="0.2">
      <c r="A9" s="2"/>
      <c r="B9" s="44" t="s">
        <v>12</v>
      </c>
      <c r="C9" s="45"/>
      <c r="D9" s="45"/>
      <c r="E9" s="45"/>
      <c r="F9" s="45"/>
      <c r="G9" s="45"/>
      <c r="H9" s="45"/>
      <c r="I9" s="44" t="s">
        <v>13</v>
      </c>
      <c r="J9" s="45"/>
      <c r="K9" s="45"/>
      <c r="L9" s="45"/>
      <c r="M9" s="45"/>
      <c r="N9" s="45"/>
      <c r="O9" s="66"/>
      <c r="P9" s="46" t="s">
        <v>14</v>
      </c>
      <c r="Q9" s="46"/>
      <c r="R9" s="46"/>
      <c r="S9" s="46"/>
      <c r="T9" s="46"/>
      <c r="U9" s="46"/>
      <c r="V9" s="46"/>
      <c r="W9" s="46" t="s">
        <v>15</v>
      </c>
      <c r="X9" s="46"/>
      <c r="Y9" s="46"/>
      <c r="Z9" s="46"/>
      <c r="AA9" s="46"/>
      <c r="AB9" s="46"/>
      <c r="AC9" s="46"/>
      <c r="AD9" s="2"/>
      <c r="AE9" s="2"/>
      <c r="AF9" s="2"/>
      <c r="AG9" s="2"/>
      <c r="AH9" s="2"/>
      <c r="AI9" s="2"/>
      <c r="AJ9" s="2"/>
      <c r="AK9" s="2"/>
      <c r="AL9" s="46" t="s">
        <v>16</v>
      </c>
      <c r="AM9" s="46"/>
      <c r="AN9" s="46"/>
      <c r="AO9" s="46"/>
      <c r="AP9" s="46"/>
      <c r="AQ9" s="46"/>
      <c r="AR9" s="46"/>
      <c r="AS9" s="46"/>
      <c r="AT9" s="44" t="s">
        <v>17</v>
      </c>
      <c r="AU9" s="45"/>
      <c r="AV9" s="45"/>
      <c r="AW9" s="45"/>
      <c r="AX9" s="45"/>
      <c r="AY9" s="45"/>
      <c r="AZ9" s="45"/>
      <c r="BA9" s="45"/>
      <c r="BB9" s="46" t="s">
        <v>18</v>
      </c>
      <c r="BC9" s="46"/>
      <c r="BD9" s="46"/>
      <c r="BE9" s="46"/>
      <c r="BF9" s="46"/>
      <c r="BG9" s="46"/>
      <c r="BH9" s="46"/>
      <c r="BI9" s="46"/>
      <c r="BJ9" s="3"/>
      <c r="BK9" s="3"/>
      <c r="BL9" s="47" t="s">
        <v>19</v>
      </c>
      <c r="BM9" s="48"/>
      <c r="BN9" s="49" t="s">
        <v>20</v>
      </c>
      <c r="BO9" s="49"/>
      <c r="BP9" s="49"/>
      <c r="BQ9" s="49"/>
      <c r="BR9" s="49"/>
      <c r="BS9" s="49"/>
      <c r="BT9" s="49"/>
      <c r="BU9" s="49"/>
      <c r="BV9" s="49"/>
      <c r="BW9" s="49"/>
      <c r="BX9" s="49"/>
      <c r="BY9" s="50"/>
    </row>
    <row r="10" spans="1:78" ht="18.75" customHeight="1" x14ac:dyDescent="0.2">
      <c r="A10" s="2"/>
      <c r="B10" s="36" t="str">
        <f>データ!$N$6</f>
        <v>-</v>
      </c>
      <c r="C10" s="37"/>
      <c r="D10" s="37"/>
      <c r="E10" s="37"/>
      <c r="F10" s="37"/>
      <c r="G10" s="37"/>
      <c r="H10" s="37"/>
      <c r="I10" s="36">
        <f>データ!$O$6</f>
        <v>87.51</v>
      </c>
      <c r="J10" s="37"/>
      <c r="K10" s="37"/>
      <c r="L10" s="37"/>
      <c r="M10" s="37"/>
      <c r="N10" s="37"/>
      <c r="O10" s="64"/>
      <c r="P10" s="54">
        <f>データ!$P$6</f>
        <v>89.03</v>
      </c>
      <c r="Q10" s="54"/>
      <c r="R10" s="54"/>
      <c r="S10" s="54"/>
      <c r="T10" s="54"/>
      <c r="U10" s="54"/>
      <c r="V10" s="54"/>
      <c r="W10" s="65">
        <f>データ!$Q$6</f>
        <v>1111</v>
      </c>
      <c r="X10" s="65"/>
      <c r="Y10" s="65"/>
      <c r="Z10" s="65"/>
      <c r="AA10" s="65"/>
      <c r="AB10" s="65"/>
      <c r="AC10" s="65"/>
      <c r="AD10" s="2"/>
      <c r="AE10" s="2"/>
      <c r="AF10" s="2"/>
      <c r="AG10" s="2"/>
      <c r="AH10" s="2"/>
      <c r="AI10" s="2"/>
      <c r="AJ10" s="2"/>
      <c r="AK10" s="2"/>
      <c r="AL10" s="65">
        <f>データ!$U$6</f>
        <v>5160</v>
      </c>
      <c r="AM10" s="65"/>
      <c r="AN10" s="65"/>
      <c r="AO10" s="65"/>
      <c r="AP10" s="65"/>
      <c r="AQ10" s="65"/>
      <c r="AR10" s="65"/>
      <c r="AS10" s="65"/>
      <c r="AT10" s="36">
        <f>データ!$V$6</f>
        <v>6.86</v>
      </c>
      <c r="AU10" s="37"/>
      <c r="AV10" s="37"/>
      <c r="AW10" s="37"/>
      <c r="AX10" s="37"/>
      <c r="AY10" s="37"/>
      <c r="AZ10" s="37"/>
      <c r="BA10" s="37"/>
      <c r="BB10" s="54">
        <f>データ!$W$6</f>
        <v>752.19</v>
      </c>
      <c r="BC10" s="54"/>
      <c r="BD10" s="54"/>
      <c r="BE10" s="54"/>
      <c r="BF10" s="54"/>
      <c r="BG10" s="54"/>
      <c r="BH10" s="54"/>
      <c r="BI10" s="54"/>
      <c r="BJ10" s="2"/>
      <c r="BK10" s="2"/>
      <c r="BL10" s="55" t="s">
        <v>21</v>
      </c>
      <c r="BM10" s="56"/>
      <c r="BN10" s="57" t="s">
        <v>22</v>
      </c>
      <c r="BO10" s="57"/>
      <c r="BP10" s="57"/>
      <c r="BQ10" s="57"/>
      <c r="BR10" s="57"/>
      <c r="BS10" s="57"/>
      <c r="BT10" s="57"/>
      <c r="BU10" s="57"/>
      <c r="BV10" s="57"/>
      <c r="BW10" s="57"/>
      <c r="BX10" s="57"/>
      <c r="BY10" s="58"/>
    </row>
    <row r="11" spans="1:78" ht="9.75" customHeight="1" x14ac:dyDescent="0.2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59" t="s">
        <v>23</v>
      </c>
      <c r="BM11" s="59"/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/>
    </row>
    <row r="12" spans="1:78" ht="9.75" customHeight="1" x14ac:dyDescent="0.2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</row>
    <row r="13" spans="1:78" ht="9.75" customHeight="1" x14ac:dyDescent="0.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60"/>
      <c r="BM13" s="60"/>
      <c r="BN13" s="60"/>
      <c r="BO13" s="60"/>
      <c r="BP13" s="60"/>
      <c r="BQ13" s="60"/>
      <c r="BR13" s="60"/>
      <c r="BS13" s="60"/>
      <c r="BT13" s="60"/>
      <c r="BU13" s="60"/>
      <c r="BV13" s="60"/>
      <c r="BW13" s="60"/>
      <c r="BX13" s="60"/>
      <c r="BY13" s="60"/>
      <c r="BZ13" s="60"/>
    </row>
    <row r="14" spans="1:78" ht="13.5" customHeight="1" x14ac:dyDescent="0.2">
      <c r="A14" s="2"/>
      <c r="B14" s="61" t="s">
        <v>24</v>
      </c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  <c r="AI14" s="62"/>
      <c r="AJ14" s="62"/>
      <c r="AK14" s="62"/>
      <c r="AL14" s="62"/>
      <c r="AM14" s="62"/>
      <c r="AN14" s="62"/>
      <c r="AO14" s="62"/>
      <c r="AP14" s="62"/>
      <c r="AQ14" s="62"/>
      <c r="AR14" s="62"/>
      <c r="AS14" s="62"/>
      <c r="AT14" s="62"/>
      <c r="AU14" s="62"/>
      <c r="AV14" s="62"/>
      <c r="AW14" s="62"/>
      <c r="AX14" s="62"/>
      <c r="AY14" s="62"/>
      <c r="AZ14" s="62"/>
      <c r="BA14" s="62"/>
      <c r="BB14" s="62"/>
      <c r="BC14" s="62"/>
      <c r="BD14" s="62"/>
      <c r="BE14" s="62"/>
      <c r="BF14" s="62"/>
      <c r="BG14" s="62"/>
      <c r="BH14" s="62"/>
      <c r="BI14" s="62"/>
      <c r="BJ14" s="63"/>
      <c r="BK14" s="2"/>
      <c r="BL14" s="30" t="s">
        <v>25</v>
      </c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2"/>
    </row>
    <row r="15" spans="1:78" ht="13.5" customHeight="1" x14ac:dyDescent="0.2">
      <c r="A15" s="2"/>
      <c r="B15" s="41"/>
      <c r="C15" s="42"/>
      <c r="D15" s="42"/>
      <c r="E15" s="42"/>
      <c r="F15" s="42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  <c r="AD15" s="42"/>
      <c r="AE15" s="42"/>
      <c r="AF15" s="42"/>
      <c r="AG15" s="42"/>
      <c r="AH15" s="42"/>
      <c r="AI15" s="42"/>
      <c r="AJ15" s="42"/>
      <c r="AK15" s="42"/>
      <c r="AL15" s="42"/>
      <c r="AM15" s="42"/>
      <c r="AN15" s="42"/>
      <c r="AO15" s="42"/>
      <c r="AP15" s="42"/>
      <c r="AQ15" s="42"/>
      <c r="AR15" s="42"/>
      <c r="AS15" s="42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  <c r="BF15" s="42"/>
      <c r="BG15" s="42"/>
      <c r="BH15" s="42"/>
      <c r="BI15" s="42"/>
      <c r="BJ15" s="43"/>
      <c r="BK15" s="2"/>
      <c r="BL15" s="33"/>
      <c r="BM15" s="34"/>
      <c r="BN15" s="34"/>
      <c r="BO15" s="34"/>
      <c r="BP15" s="34"/>
      <c r="BQ15" s="34"/>
      <c r="BR15" s="34"/>
      <c r="BS15" s="34"/>
      <c r="BT15" s="34"/>
      <c r="BU15" s="34"/>
      <c r="BV15" s="34"/>
      <c r="BW15" s="34"/>
      <c r="BX15" s="34"/>
      <c r="BY15" s="34"/>
      <c r="BZ15" s="35"/>
    </row>
    <row r="16" spans="1:78" ht="13.5" customHeight="1" x14ac:dyDescent="0.2">
      <c r="A16" s="2"/>
      <c r="B16" s="4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5"/>
      <c r="BK16" s="2"/>
      <c r="BL16" s="38" t="s">
        <v>110</v>
      </c>
      <c r="BM16" s="39"/>
      <c r="BN16" s="39"/>
      <c r="BO16" s="39"/>
      <c r="BP16" s="39"/>
      <c r="BQ16" s="39"/>
      <c r="BR16" s="39"/>
      <c r="BS16" s="39"/>
      <c r="BT16" s="39"/>
      <c r="BU16" s="39"/>
      <c r="BV16" s="39"/>
      <c r="BW16" s="39"/>
      <c r="BX16" s="39"/>
      <c r="BY16" s="39"/>
      <c r="BZ16" s="40"/>
    </row>
    <row r="17" spans="1:78" ht="13.5" customHeight="1" x14ac:dyDescent="0.2">
      <c r="A17" s="2"/>
      <c r="B17" s="4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5"/>
      <c r="BK17" s="2"/>
      <c r="BL17" s="38"/>
      <c r="BM17" s="39"/>
      <c r="BN17" s="39"/>
      <c r="BO17" s="39"/>
      <c r="BP17" s="39"/>
      <c r="BQ17" s="39"/>
      <c r="BR17" s="39"/>
      <c r="BS17" s="39"/>
      <c r="BT17" s="39"/>
      <c r="BU17" s="39"/>
      <c r="BV17" s="39"/>
      <c r="BW17" s="39"/>
      <c r="BX17" s="39"/>
      <c r="BY17" s="39"/>
      <c r="BZ17" s="40"/>
    </row>
    <row r="18" spans="1:78" ht="13.5" customHeight="1" x14ac:dyDescent="0.2">
      <c r="A18" s="2"/>
      <c r="B18" s="4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5"/>
      <c r="BK18" s="2"/>
      <c r="BL18" s="38"/>
      <c r="BM18" s="39"/>
      <c r="BN18" s="39"/>
      <c r="BO18" s="39"/>
      <c r="BP18" s="39"/>
      <c r="BQ18" s="39"/>
      <c r="BR18" s="39"/>
      <c r="BS18" s="39"/>
      <c r="BT18" s="39"/>
      <c r="BU18" s="39"/>
      <c r="BV18" s="39"/>
      <c r="BW18" s="39"/>
      <c r="BX18" s="39"/>
      <c r="BY18" s="39"/>
      <c r="BZ18" s="40"/>
    </row>
    <row r="19" spans="1:78" ht="13.5" customHeight="1" x14ac:dyDescent="0.2">
      <c r="A19" s="2"/>
      <c r="B19" s="4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5"/>
      <c r="BK19" s="2"/>
      <c r="BL19" s="38"/>
      <c r="BM19" s="39"/>
      <c r="BN19" s="39"/>
      <c r="BO19" s="39"/>
      <c r="BP19" s="39"/>
      <c r="BQ19" s="39"/>
      <c r="BR19" s="39"/>
      <c r="BS19" s="39"/>
      <c r="BT19" s="39"/>
      <c r="BU19" s="39"/>
      <c r="BV19" s="39"/>
      <c r="BW19" s="39"/>
      <c r="BX19" s="39"/>
      <c r="BY19" s="39"/>
      <c r="BZ19" s="40"/>
    </row>
    <row r="20" spans="1:78" ht="13.5" customHeight="1" x14ac:dyDescent="0.2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5"/>
      <c r="BK20" s="2"/>
      <c r="BL20" s="38"/>
      <c r="BM20" s="39"/>
      <c r="BN20" s="39"/>
      <c r="BO20" s="39"/>
      <c r="BP20" s="39"/>
      <c r="BQ20" s="39"/>
      <c r="BR20" s="39"/>
      <c r="BS20" s="39"/>
      <c r="BT20" s="39"/>
      <c r="BU20" s="39"/>
      <c r="BV20" s="39"/>
      <c r="BW20" s="39"/>
      <c r="BX20" s="39"/>
      <c r="BY20" s="39"/>
      <c r="BZ20" s="40"/>
    </row>
    <row r="21" spans="1:78" ht="13.5" customHeight="1" x14ac:dyDescent="0.2">
      <c r="A21" s="2"/>
      <c r="B21" s="4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5"/>
      <c r="BK21" s="2"/>
      <c r="BL21" s="38"/>
      <c r="BM21" s="39"/>
      <c r="BN21" s="39"/>
      <c r="BO21" s="39"/>
      <c r="BP21" s="39"/>
      <c r="BQ21" s="39"/>
      <c r="BR21" s="39"/>
      <c r="BS21" s="39"/>
      <c r="BT21" s="39"/>
      <c r="BU21" s="39"/>
      <c r="BV21" s="39"/>
      <c r="BW21" s="39"/>
      <c r="BX21" s="39"/>
      <c r="BY21" s="39"/>
      <c r="BZ21" s="40"/>
    </row>
    <row r="22" spans="1:78" ht="13.5" customHeight="1" x14ac:dyDescent="0.2">
      <c r="A22" s="2"/>
      <c r="B22" s="4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5"/>
      <c r="BK22" s="2"/>
      <c r="BL22" s="38"/>
      <c r="BM22" s="39"/>
      <c r="BN22" s="39"/>
      <c r="BO22" s="39"/>
      <c r="BP22" s="39"/>
      <c r="BQ22" s="39"/>
      <c r="BR22" s="39"/>
      <c r="BS22" s="39"/>
      <c r="BT22" s="39"/>
      <c r="BU22" s="39"/>
      <c r="BV22" s="39"/>
      <c r="BW22" s="39"/>
      <c r="BX22" s="39"/>
      <c r="BY22" s="39"/>
      <c r="BZ22" s="40"/>
    </row>
    <row r="23" spans="1:78" ht="13.5" customHeight="1" x14ac:dyDescent="0.2">
      <c r="A23" s="2"/>
      <c r="B23" s="4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5"/>
      <c r="BK23" s="2"/>
      <c r="BL23" s="38"/>
      <c r="BM23" s="39"/>
      <c r="BN23" s="39"/>
      <c r="BO23" s="39"/>
      <c r="BP23" s="39"/>
      <c r="BQ23" s="39"/>
      <c r="BR23" s="39"/>
      <c r="BS23" s="39"/>
      <c r="BT23" s="39"/>
      <c r="BU23" s="39"/>
      <c r="BV23" s="39"/>
      <c r="BW23" s="39"/>
      <c r="BX23" s="39"/>
      <c r="BY23" s="39"/>
      <c r="BZ23" s="40"/>
    </row>
    <row r="24" spans="1:78" ht="13.5" customHeight="1" x14ac:dyDescent="0.2">
      <c r="A24" s="2"/>
      <c r="B24" s="4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5"/>
      <c r="BK24" s="2"/>
      <c r="BL24" s="38"/>
      <c r="BM24" s="39"/>
      <c r="BN24" s="39"/>
      <c r="BO24" s="39"/>
      <c r="BP24" s="39"/>
      <c r="BQ24" s="39"/>
      <c r="BR24" s="39"/>
      <c r="BS24" s="39"/>
      <c r="BT24" s="39"/>
      <c r="BU24" s="39"/>
      <c r="BV24" s="39"/>
      <c r="BW24" s="39"/>
      <c r="BX24" s="39"/>
      <c r="BY24" s="39"/>
      <c r="BZ24" s="40"/>
    </row>
    <row r="25" spans="1:78" ht="13.5" customHeight="1" x14ac:dyDescent="0.2">
      <c r="A25" s="2"/>
      <c r="B25" s="4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5"/>
      <c r="BK25" s="2"/>
      <c r="BL25" s="38"/>
      <c r="BM25" s="39"/>
      <c r="BN25" s="39"/>
      <c r="BO25" s="39"/>
      <c r="BP25" s="39"/>
      <c r="BQ25" s="39"/>
      <c r="BR25" s="39"/>
      <c r="BS25" s="39"/>
      <c r="BT25" s="39"/>
      <c r="BU25" s="39"/>
      <c r="BV25" s="39"/>
      <c r="BW25" s="39"/>
      <c r="BX25" s="39"/>
      <c r="BY25" s="39"/>
      <c r="BZ25" s="40"/>
    </row>
    <row r="26" spans="1:78" ht="13.5" customHeight="1" x14ac:dyDescent="0.2">
      <c r="A26" s="2"/>
      <c r="B26" s="4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5"/>
      <c r="BK26" s="2"/>
      <c r="BL26" s="38"/>
      <c r="BM26" s="39"/>
      <c r="BN26" s="39"/>
      <c r="BO26" s="39"/>
      <c r="BP26" s="39"/>
      <c r="BQ26" s="39"/>
      <c r="BR26" s="39"/>
      <c r="BS26" s="39"/>
      <c r="BT26" s="39"/>
      <c r="BU26" s="39"/>
      <c r="BV26" s="39"/>
      <c r="BW26" s="39"/>
      <c r="BX26" s="39"/>
      <c r="BY26" s="39"/>
      <c r="BZ26" s="40"/>
    </row>
    <row r="27" spans="1:78" ht="13.5" customHeight="1" x14ac:dyDescent="0.2">
      <c r="A27" s="2"/>
      <c r="B27" s="4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5"/>
      <c r="BK27" s="2"/>
      <c r="BL27" s="38"/>
      <c r="BM27" s="39"/>
      <c r="BN27" s="39"/>
      <c r="BO27" s="39"/>
      <c r="BP27" s="39"/>
      <c r="BQ27" s="39"/>
      <c r="BR27" s="39"/>
      <c r="BS27" s="39"/>
      <c r="BT27" s="39"/>
      <c r="BU27" s="39"/>
      <c r="BV27" s="39"/>
      <c r="BW27" s="39"/>
      <c r="BX27" s="39"/>
      <c r="BY27" s="39"/>
      <c r="BZ27" s="40"/>
    </row>
    <row r="28" spans="1:78" ht="13.5" customHeight="1" x14ac:dyDescent="0.2">
      <c r="A28" s="2"/>
      <c r="B28" s="4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5"/>
      <c r="BK28" s="2"/>
      <c r="BL28" s="38"/>
      <c r="BM28" s="39"/>
      <c r="BN28" s="39"/>
      <c r="BO28" s="39"/>
      <c r="BP28" s="39"/>
      <c r="BQ28" s="39"/>
      <c r="BR28" s="39"/>
      <c r="BS28" s="39"/>
      <c r="BT28" s="39"/>
      <c r="BU28" s="39"/>
      <c r="BV28" s="39"/>
      <c r="BW28" s="39"/>
      <c r="BX28" s="39"/>
      <c r="BY28" s="39"/>
      <c r="BZ28" s="40"/>
    </row>
    <row r="29" spans="1:78" ht="13.5" customHeight="1" x14ac:dyDescent="0.2">
      <c r="A29" s="2"/>
      <c r="B29" s="4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5"/>
      <c r="BK29" s="2"/>
      <c r="BL29" s="38"/>
      <c r="BM29" s="39"/>
      <c r="BN29" s="39"/>
      <c r="BO29" s="39"/>
      <c r="BP29" s="39"/>
      <c r="BQ29" s="39"/>
      <c r="BR29" s="39"/>
      <c r="BS29" s="39"/>
      <c r="BT29" s="39"/>
      <c r="BU29" s="39"/>
      <c r="BV29" s="39"/>
      <c r="BW29" s="39"/>
      <c r="BX29" s="39"/>
      <c r="BY29" s="39"/>
      <c r="BZ29" s="40"/>
    </row>
    <row r="30" spans="1:78" ht="13.5" customHeight="1" x14ac:dyDescent="0.2">
      <c r="A30" s="2"/>
      <c r="B30" s="4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5"/>
      <c r="BK30" s="2"/>
      <c r="BL30" s="38"/>
      <c r="BM30" s="39"/>
      <c r="BN30" s="39"/>
      <c r="BO30" s="39"/>
      <c r="BP30" s="39"/>
      <c r="BQ30" s="39"/>
      <c r="BR30" s="39"/>
      <c r="BS30" s="39"/>
      <c r="BT30" s="39"/>
      <c r="BU30" s="39"/>
      <c r="BV30" s="39"/>
      <c r="BW30" s="39"/>
      <c r="BX30" s="39"/>
      <c r="BY30" s="39"/>
      <c r="BZ30" s="40"/>
    </row>
    <row r="31" spans="1:78" ht="13.5" customHeight="1" x14ac:dyDescent="0.2">
      <c r="A31" s="2"/>
      <c r="B31" s="4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5"/>
      <c r="BK31" s="2"/>
      <c r="BL31" s="38"/>
      <c r="BM31" s="39"/>
      <c r="BN31" s="39"/>
      <c r="BO31" s="39"/>
      <c r="BP31" s="39"/>
      <c r="BQ31" s="39"/>
      <c r="BR31" s="39"/>
      <c r="BS31" s="39"/>
      <c r="BT31" s="39"/>
      <c r="BU31" s="39"/>
      <c r="BV31" s="39"/>
      <c r="BW31" s="39"/>
      <c r="BX31" s="39"/>
      <c r="BY31" s="39"/>
      <c r="BZ31" s="40"/>
    </row>
    <row r="32" spans="1:78" ht="13.5" customHeight="1" x14ac:dyDescent="0.2">
      <c r="A32" s="2"/>
      <c r="B32" s="4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5"/>
      <c r="BK32" s="2"/>
      <c r="BL32" s="38"/>
      <c r="BM32" s="39"/>
      <c r="BN32" s="39"/>
      <c r="BO32" s="39"/>
      <c r="BP32" s="39"/>
      <c r="BQ32" s="39"/>
      <c r="BR32" s="39"/>
      <c r="BS32" s="39"/>
      <c r="BT32" s="39"/>
      <c r="BU32" s="39"/>
      <c r="BV32" s="39"/>
      <c r="BW32" s="39"/>
      <c r="BX32" s="39"/>
      <c r="BY32" s="39"/>
      <c r="BZ32" s="40"/>
    </row>
    <row r="33" spans="1:78" ht="13.5" customHeight="1" x14ac:dyDescent="0.2">
      <c r="A33" s="2"/>
      <c r="B33" s="4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5"/>
      <c r="BK33" s="2"/>
      <c r="BL33" s="38"/>
      <c r="BM33" s="39"/>
      <c r="BN33" s="39"/>
      <c r="BO33" s="39"/>
      <c r="BP33" s="39"/>
      <c r="BQ33" s="39"/>
      <c r="BR33" s="39"/>
      <c r="BS33" s="39"/>
      <c r="BT33" s="39"/>
      <c r="BU33" s="39"/>
      <c r="BV33" s="39"/>
      <c r="BW33" s="39"/>
      <c r="BX33" s="39"/>
      <c r="BY33" s="39"/>
      <c r="BZ33" s="40"/>
    </row>
    <row r="34" spans="1:78" ht="13.5" customHeight="1" x14ac:dyDescent="0.2">
      <c r="A34" s="2"/>
      <c r="B34" s="4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6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6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6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5"/>
      <c r="BK34" s="2"/>
      <c r="BL34" s="38"/>
      <c r="BM34" s="39"/>
      <c r="BN34" s="39"/>
      <c r="BO34" s="39"/>
      <c r="BP34" s="39"/>
      <c r="BQ34" s="39"/>
      <c r="BR34" s="39"/>
      <c r="BS34" s="39"/>
      <c r="BT34" s="39"/>
      <c r="BU34" s="39"/>
      <c r="BV34" s="39"/>
      <c r="BW34" s="39"/>
      <c r="BX34" s="39"/>
      <c r="BY34" s="39"/>
      <c r="BZ34" s="40"/>
    </row>
    <row r="35" spans="1:78" ht="13.5" customHeight="1" x14ac:dyDescent="0.2">
      <c r="A35" s="2"/>
      <c r="B35" s="4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6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6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6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5"/>
      <c r="BK35" s="2"/>
      <c r="BL35" s="38"/>
      <c r="BM35" s="39"/>
      <c r="BN35" s="39"/>
      <c r="BO35" s="39"/>
      <c r="BP35" s="39"/>
      <c r="BQ35" s="39"/>
      <c r="BR35" s="39"/>
      <c r="BS35" s="39"/>
      <c r="BT35" s="39"/>
      <c r="BU35" s="39"/>
      <c r="BV35" s="39"/>
      <c r="BW35" s="39"/>
      <c r="BX35" s="39"/>
      <c r="BY35" s="39"/>
      <c r="BZ35" s="40"/>
    </row>
    <row r="36" spans="1:78" ht="13.5" customHeight="1" x14ac:dyDescent="0.2">
      <c r="A36" s="2"/>
      <c r="B36" s="4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5"/>
      <c r="BK36" s="2"/>
      <c r="BL36" s="38"/>
      <c r="BM36" s="39"/>
      <c r="BN36" s="39"/>
      <c r="BO36" s="39"/>
      <c r="BP36" s="39"/>
      <c r="BQ36" s="39"/>
      <c r="BR36" s="39"/>
      <c r="BS36" s="39"/>
      <c r="BT36" s="39"/>
      <c r="BU36" s="39"/>
      <c r="BV36" s="39"/>
      <c r="BW36" s="39"/>
      <c r="BX36" s="39"/>
      <c r="BY36" s="39"/>
      <c r="BZ36" s="40"/>
    </row>
    <row r="37" spans="1:78" ht="13.5" customHeight="1" x14ac:dyDescent="0.2">
      <c r="A37" s="2"/>
      <c r="B37" s="4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5"/>
      <c r="BK37" s="2"/>
      <c r="BL37" s="38"/>
      <c r="BM37" s="39"/>
      <c r="BN37" s="39"/>
      <c r="BO37" s="39"/>
      <c r="BP37" s="39"/>
      <c r="BQ37" s="39"/>
      <c r="BR37" s="39"/>
      <c r="BS37" s="39"/>
      <c r="BT37" s="39"/>
      <c r="BU37" s="39"/>
      <c r="BV37" s="39"/>
      <c r="BW37" s="39"/>
      <c r="BX37" s="39"/>
      <c r="BY37" s="39"/>
      <c r="BZ37" s="40"/>
    </row>
    <row r="38" spans="1:78" ht="13.5" customHeight="1" x14ac:dyDescent="0.2">
      <c r="A38" s="2"/>
      <c r="B38" s="4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5"/>
      <c r="BK38" s="2"/>
      <c r="BL38" s="38"/>
      <c r="BM38" s="39"/>
      <c r="BN38" s="39"/>
      <c r="BO38" s="39"/>
      <c r="BP38" s="39"/>
      <c r="BQ38" s="39"/>
      <c r="BR38" s="39"/>
      <c r="BS38" s="39"/>
      <c r="BT38" s="39"/>
      <c r="BU38" s="39"/>
      <c r="BV38" s="39"/>
      <c r="BW38" s="39"/>
      <c r="BX38" s="39"/>
      <c r="BY38" s="39"/>
      <c r="BZ38" s="40"/>
    </row>
    <row r="39" spans="1:78" ht="13.5" customHeight="1" x14ac:dyDescent="0.2">
      <c r="A39" s="2"/>
      <c r="B39" s="4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5"/>
      <c r="BK39" s="2"/>
      <c r="BL39" s="38"/>
      <c r="BM39" s="39"/>
      <c r="BN39" s="39"/>
      <c r="BO39" s="39"/>
      <c r="BP39" s="39"/>
      <c r="BQ39" s="39"/>
      <c r="BR39" s="39"/>
      <c r="BS39" s="39"/>
      <c r="BT39" s="39"/>
      <c r="BU39" s="39"/>
      <c r="BV39" s="39"/>
      <c r="BW39" s="39"/>
      <c r="BX39" s="39"/>
      <c r="BY39" s="39"/>
      <c r="BZ39" s="40"/>
    </row>
    <row r="40" spans="1:78" ht="13.5" customHeight="1" x14ac:dyDescent="0.2">
      <c r="A40" s="2"/>
      <c r="B40" s="4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5"/>
      <c r="BK40" s="2"/>
      <c r="BL40" s="38"/>
      <c r="BM40" s="39"/>
      <c r="BN40" s="39"/>
      <c r="BO40" s="39"/>
      <c r="BP40" s="39"/>
      <c r="BQ40" s="39"/>
      <c r="BR40" s="39"/>
      <c r="BS40" s="39"/>
      <c r="BT40" s="39"/>
      <c r="BU40" s="39"/>
      <c r="BV40" s="39"/>
      <c r="BW40" s="39"/>
      <c r="BX40" s="39"/>
      <c r="BY40" s="39"/>
      <c r="BZ40" s="40"/>
    </row>
    <row r="41" spans="1:78" ht="13.5" customHeight="1" x14ac:dyDescent="0.2">
      <c r="A41" s="2"/>
      <c r="B41" s="4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5"/>
      <c r="BK41" s="2"/>
      <c r="BL41" s="38"/>
      <c r="BM41" s="39"/>
      <c r="BN41" s="39"/>
      <c r="BO41" s="39"/>
      <c r="BP41" s="39"/>
      <c r="BQ41" s="39"/>
      <c r="BR41" s="39"/>
      <c r="BS41" s="39"/>
      <c r="BT41" s="39"/>
      <c r="BU41" s="39"/>
      <c r="BV41" s="39"/>
      <c r="BW41" s="39"/>
      <c r="BX41" s="39"/>
      <c r="BY41" s="39"/>
      <c r="BZ41" s="40"/>
    </row>
    <row r="42" spans="1:78" ht="13.5" customHeight="1" x14ac:dyDescent="0.2">
      <c r="A42" s="2"/>
      <c r="B42" s="4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5"/>
      <c r="BK42" s="2"/>
      <c r="BL42" s="38"/>
      <c r="BM42" s="39"/>
      <c r="BN42" s="39"/>
      <c r="BO42" s="39"/>
      <c r="BP42" s="39"/>
      <c r="BQ42" s="39"/>
      <c r="BR42" s="39"/>
      <c r="BS42" s="39"/>
      <c r="BT42" s="39"/>
      <c r="BU42" s="39"/>
      <c r="BV42" s="39"/>
      <c r="BW42" s="39"/>
      <c r="BX42" s="39"/>
      <c r="BY42" s="39"/>
      <c r="BZ42" s="40"/>
    </row>
    <row r="43" spans="1:78" ht="13.5" customHeight="1" x14ac:dyDescent="0.2">
      <c r="A43" s="2"/>
      <c r="B43" s="4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5"/>
      <c r="BK43" s="2"/>
      <c r="BL43" s="38"/>
      <c r="BM43" s="39"/>
      <c r="BN43" s="39"/>
      <c r="BO43" s="39"/>
      <c r="BP43" s="39"/>
      <c r="BQ43" s="39"/>
      <c r="BR43" s="39"/>
      <c r="BS43" s="39"/>
      <c r="BT43" s="39"/>
      <c r="BU43" s="39"/>
      <c r="BV43" s="39"/>
      <c r="BW43" s="39"/>
      <c r="BX43" s="39"/>
      <c r="BY43" s="39"/>
      <c r="BZ43" s="40"/>
    </row>
    <row r="44" spans="1:78" ht="13.5" customHeight="1" x14ac:dyDescent="0.2">
      <c r="A44" s="2"/>
      <c r="B44" s="4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5"/>
      <c r="BK44" s="2"/>
      <c r="BL44" s="38"/>
      <c r="BM44" s="39"/>
      <c r="BN44" s="39"/>
      <c r="BO44" s="39"/>
      <c r="BP44" s="39"/>
      <c r="BQ44" s="39"/>
      <c r="BR44" s="39"/>
      <c r="BS44" s="39"/>
      <c r="BT44" s="39"/>
      <c r="BU44" s="39"/>
      <c r="BV44" s="39"/>
      <c r="BW44" s="39"/>
      <c r="BX44" s="39"/>
      <c r="BY44" s="39"/>
      <c r="BZ44" s="40"/>
    </row>
    <row r="45" spans="1:78" ht="13.5" customHeight="1" x14ac:dyDescent="0.2">
      <c r="A45" s="2"/>
      <c r="B45" s="4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5"/>
      <c r="BK45" s="2"/>
      <c r="BL45" s="30" t="s">
        <v>26</v>
      </c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2"/>
    </row>
    <row r="46" spans="1:78" ht="13.5" customHeight="1" x14ac:dyDescent="0.2">
      <c r="A46" s="2"/>
      <c r="B46" s="4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5"/>
      <c r="BK46" s="2"/>
      <c r="BL46" s="33"/>
      <c r="BM46" s="34"/>
      <c r="BN46" s="34"/>
      <c r="BO46" s="34"/>
      <c r="BP46" s="34"/>
      <c r="BQ46" s="34"/>
      <c r="BR46" s="34"/>
      <c r="BS46" s="34"/>
      <c r="BT46" s="34"/>
      <c r="BU46" s="34"/>
      <c r="BV46" s="34"/>
      <c r="BW46" s="34"/>
      <c r="BX46" s="34"/>
      <c r="BY46" s="34"/>
      <c r="BZ46" s="35"/>
    </row>
    <row r="47" spans="1:78" ht="13.5" customHeight="1" x14ac:dyDescent="0.2">
      <c r="A47" s="2"/>
      <c r="B47" s="4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5"/>
      <c r="BK47" s="2"/>
      <c r="BL47" s="38" t="s">
        <v>109</v>
      </c>
      <c r="BM47" s="39"/>
      <c r="BN47" s="39"/>
      <c r="BO47" s="39"/>
      <c r="BP47" s="39"/>
      <c r="BQ47" s="39"/>
      <c r="BR47" s="39"/>
      <c r="BS47" s="39"/>
      <c r="BT47" s="39"/>
      <c r="BU47" s="39"/>
      <c r="BV47" s="39"/>
      <c r="BW47" s="39"/>
      <c r="BX47" s="39"/>
      <c r="BY47" s="39"/>
      <c r="BZ47" s="40"/>
    </row>
    <row r="48" spans="1:78" ht="13.5" customHeight="1" x14ac:dyDescent="0.2">
      <c r="A48" s="2"/>
      <c r="B48" s="4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5"/>
      <c r="BK48" s="2"/>
      <c r="BL48" s="38"/>
      <c r="BM48" s="39"/>
      <c r="BN48" s="39"/>
      <c r="BO48" s="39"/>
      <c r="BP48" s="39"/>
      <c r="BQ48" s="39"/>
      <c r="BR48" s="39"/>
      <c r="BS48" s="39"/>
      <c r="BT48" s="39"/>
      <c r="BU48" s="39"/>
      <c r="BV48" s="39"/>
      <c r="BW48" s="39"/>
      <c r="BX48" s="39"/>
      <c r="BY48" s="39"/>
      <c r="BZ48" s="40"/>
    </row>
    <row r="49" spans="1:78" ht="13.5" customHeight="1" x14ac:dyDescent="0.2">
      <c r="A49" s="2"/>
      <c r="B49" s="4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5"/>
      <c r="BK49" s="2"/>
      <c r="BL49" s="38"/>
      <c r="BM49" s="39"/>
      <c r="BN49" s="39"/>
      <c r="BO49" s="39"/>
      <c r="BP49" s="39"/>
      <c r="BQ49" s="39"/>
      <c r="BR49" s="39"/>
      <c r="BS49" s="39"/>
      <c r="BT49" s="39"/>
      <c r="BU49" s="39"/>
      <c r="BV49" s="39"/>
      <c r="BW49" s="39"/>
      <c r="BX49" s="39"/>
      <c r="BY49" s="39"/>
      <c r="BZ49" s="40"/>
    </row>
    <row r="50" spans="1:78" ht="13.5" customHeight="1" x14ac:dyDescent="0.2">
      <c r="A50" s="2"/>
      <c r="B50" s="4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5"/>
      <c r="BK50" s="2"/>
      <c r="BL50" s="38"/>
      <c r="BM50" s="39"/>
      <c r="BN50" s="39"/>
      <c r="BO50" s="39"/>
      <c r="BP50" s="39"/>
      <c r="BQ50" s="39"/>
      <c r="BR50" s="39"/>
      <c r="BS50" s="39"/>
      <c r="BT50" s="39"/>
      <c r="BU50" s="39"/>
      <c r="BV50" s="39"/>
      <c r="BW50" s="39"/>
      <c r="BX50" s="39"/>
      <c r="BY50" s="39"/>
      <c r="BZ50" s="40"/>
    </row>
    <row r="51" spans="1:78" ht="13.5" customHeight="1" x14ac:dyDescent="0.2">
      <c r="A51" s="2"/>
      <c r="B51" s="4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5"/>
      <c r="BK51" s="2"/>
      <c r="BL51" s="38"/>
      <c r="BM51" s="39"/>
      <c r="BN51" s="39"/>
      <c r="BO51" s="39"/>
      <c r="BP51" s="39"/>
      <c r="BQ51" s="39"/>
      <c r="BR51" s="39"/>
      <c r="BS51" s="39"/>
      <c r="BT51" s="39"/>
      <c r="BU51" s="39"/>
      <c r="BV51" s="39"/>
      <c r="BW51" s="39"/>
      <c r="BX51" s="39"/>
      <c r="BY51" s="39"/>
      <c r="BZ51" s="40"/>
    </row>
    <row r="52" spans="1:78" ht="13.5" customHeight="1" x14ac:dyDescent="0.2">
      <c r="A52" s="2"/>
      <c r="B52" s="4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5"/>
      <c r="BK52" s="2"/>
      <c r="BL52" s="38"/>
      <c r="BM52" s="39"/>
      <c r="BN52" s="39"/>
      <c r="BO52" s="39"/>
      <c r="BP52" s="39"/>
      <c r="BQ52" s="39"/>
      <c r="BR52" s="39"/>
      <c r="BS52" s="39"/>
      <c r="BT52" s="39"/>
      <c r="BU52" s="39"/>
      <c r="BV52" s="39"/>
      <c r="BW52" s="39"/>
      <c r="BX52" s="39"/>
      <c r="BY52" s="39"/>
      <c r="BZ52" s="40"/>
    </row>
    <row r="53" spans="1:78" ht="13.5" customHeight="1" x14ac:dyDescent="0.2">
      <c r="A53" s="2"/>
      <c r="B53" s="4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5"/>
      <c r="BK53" s="2"/>
      <c r="BL53" s="38"/>
      <c r="BM53" s="39"/>
      <c r="BN53" s="39"/>
      <c r="BO53" s="39"/>
      <c r="BP53" s="39"/>
      <c r="BQ53" s="39"/>
      <c r="BR53" s="39"/>
      <c r="BS53" s="39"/>
      <c r="BT53" s="39"/>
      <c r="BU53" s="39"/>
      <c r="BV53" s="39"/>
      <c r="BW53" s="39"/>
      <c r="BX53" s="39"/>
      <c r="BY53" s="39"/>
      <c r="BZ53" s="40"/>
    </row>
    <row r="54" spans="1:78" ht="13.5" customHeight="1" x14ac:dyDescent="0.2">
      <c r="A54" s="2"/>
      <c r="B54" s="4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5"/>
      <c r="BK54" s="2"/>
      <c r="BL54" s="38"/>
      <c r="BM54" s="39"/>
      <c r="BN54" s="39"/>
      <c r="BO54" s="39"/>
      <c r="BP54" s="39"/>
      <c r="BQ54" s="39"/>
      <c r="BR54" s="39"/>
      <c r="BS54" s="39"/>
      <c r="BT54" s="39"/>
      <c r="BU54" s="39"/>
      <c r="BV54" s="39"/>
      <c r="BW54" s="39"/>
      <c r="BX54" s="39"/>
      <c r="BY54" s="39"/>
      <c r="BZ54" s="40"/>
    </row>
    <row r="55" spans="1:78" ht="13.5" customHeight="1" x14ac:dyDescent="0.2">
      <c r="A55" s="2"/>
      <c r="B55" s="4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5"/>
      <c r="BK55" s="2"/>
      <c r="BL55" s="38"/>
      <c r="BM55" s="39"/>
      <c r="BN55" s="39"/>
      <c r="BO55" s="39"/>
      <c r="BP55" s="39"/>
      <c r="BQ55" s="39"/>
      <c r="BR55" s="39"/>
      <c r="BS55" s="39"/>
      <c r="BT55" s="39"/>
      <c r="BU55" s="39"/>
      <c r="BV55" s="39"/>
      <c r="BW55" s="39"/>
      <c r="BX55" s="39"/>
      <c r="BY55" s="39"/>
      <c r="BZ55" s="40"/>
    </row>
    <row r="56" spans="1:78" ht="13.5" customHeight="1" x14ac:dyDescent="0.2">
      <c r="A56" s="2"/>
      <c r="B56" s="4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6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6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6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5"/>
      <c r="BK56" s="2"/>
      <c r="BL56" s="38"/>
      <c r="BM56" s="39"/>
      <c r="BN56" s="39"/>
      <c r="BO56" s="39"/>
      <c r="BP56" s="39"/>
      <c r="BQ56" s="39"/>
      <c r="BR56" s="39"/>
      <c r="BS56" s="39"/>
      <c r="BT56" s="39"/>
      <c r="BU56" s="39"/>
      <c r="BV56" s="39"/>
      <c r="BW56" s="39"/>
      <c r="BX56" s="39"/>
      <c r="BY56" s="39"/>
      <c r="BZ56" s="40"/>
    </row>
    <row r="57" spans="1:78" ht="13.5" customHeight="1" x14ac:dyDescent="0.2">
      <c r="A57" s="2"/>
      <c r="B57" s="4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6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6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6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5"/>
      <c r="BK57" s="2"/>
      <c r="BL57" s="38"/>
      <c r="BM57" s="39"/>
      <c r="BN57" s="39"/>
      <c r="BO57" s="39"/>
      <c r="BP57" s="39"/>
      <c r="BQ57" s="39"/>
      <c r="BR57" s="39"/>
      <c r="BS57" s="39"/>
      <c r="BT57" s="39"/>
      <c r="BU57" s="39"/>
      <c r="BV57" s="39"/>
      <c r="BW57" s="39"/>
      <c r="BX57" s="39"/>
      <c r="BY57" s="39"/>
      <c r="BZ57" s="40"/>
    </row>
    <row r="58" spans="1:78" ht="13.5" customHeight="1" x14ac:dyDescent="0.2">
      <c r="A58" s="2"/>
      <c r="B58" s="4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6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6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6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5"/>
      <c r="BK58" s="2"/>
      <c r="BL58" s="38"/>
      <c r="BM58" s="39"/>
      <c r="BN58" s="39"/>
      <c r="BO58" s="39"/>
      <c r="BP58" s="39"/>
      <c r="BQ58" s="39"/>
      <c r="BR58" s="39"/>
      <c r="BS58" s="39"/>
      <c r="BT58" s="39"/>
      <c r="BU58" s="39"/>
      <c r="BV58" s="39"/>
      <c r="BW58" s="39"/>
      <c r="BX58" s="39"/>
      <c r="BY58" s="39"/>
      <c r="BZ58" s="40"/>
    </row>
    <row r="59" spans="1:78" ht="13.5" customHeight="1" x14ac:dyDescent="0.2">
      <c r="A59" s="2"/>
      <c r="B59" s="8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10"/>
      <c r="BK59" s="2"/>
      <c r="BL59" s="38"/>
      <c r="BM59" s="39"/>
      <c r="BN59" s="39"/>
      <c r="BO59" s="39"/>
      <c r="BP59" s="39"/>
      <c r="BQ59" s="39"/>
      <c r="BR59" s="39"/>
      <c r="BS59" s="39"/>
      <c r="BT59" s="39"/>
      <c r="BU59" s="39"/>
      <c r="BV59" s="39"/>
      <c r="BW59" s="39"/>
      <c r="BX59" s="39"/>
      <c r="BY59" s="39"/>
      <c r="BZ59" s="40"/>
    </row>
    <row r="60" spans="1:78" ht="13.5" customHeight="1" x14ac:dyDescent="0.2">
      <c r="A60" s="2"/>
      <c r="B60" s="41" t="s">
        <v>27</v>
      </c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3"/>
      <c r="BK60" s="2"/>
      <c r="BL60" s="38"/>
      <c r="BM60" s="39"/>
      <c r="BN60" s="39"/>
      <c r="BO60" s="39"/>
      <c r="BP60" s="39"/>
      <c r="BQ60" s="39"/>
      <c r="BR60" s="39"/>
      <c r="BS60" s="39"/>
      <c r="BT60" s="39"/>
      <c r="BU60" s="39"/>
      <c r="BV60" s="39"/>
      <c r="BW60" s="39"/>
      <c r="BX60" s="39"/>
      <c r="BY60" s="39"/>
      <c r="BZ60" s="40"/>
    </row>
    <row r="61" spans="1:78" ht="13.5" customHeight="1" x14ac:dyDescent="0.2">
      <c r="A61" s="2"/>
      <c r="B61" s="41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2"/>
      <c r="AH61" s="42"/>
      <c r="AI61" s="42"/>
      <c r="AJ61" s="42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  <c r="BF61" s="42"/>
      <c r="BG61" s="42"/>
      <c r="BH61" s="42"/>
      <c r="BI61" s="42"/>
      <c r="BJ61" s="43"/>
      <c r="BK61" s="2"/>
      <c r="BL61" s="38"/>
      <c r="BM61" s="39"/>
      <c r="BN61" s="39"/>
      <c r="BO61" s="39"/>
      <c r="BP61" s="39"/>
      <c r="BQ61" s="39"/>
      <c r="BR61" s="39"/>
      <c r="BS61" s="39"/>
      <c r="BT61" s="39"/>
      <c r="BU61" s="39"/>
      <c r="BV61" s="39"/>
      <c r="BW61" s="39"/>
      <c r="BX61" s="39"/>
      <c r="BY61" s="39"/>
      <c r="BZ61" s="40"/>
    </row>
    <row r="62" spans="1:78" ht="13.5" customHeight="1" x14ac:dyDescent="0.2">
      <c r="A62" s="2"/>
      <c r="B62" s="4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5"/>
      <c r="BK62" s="2"/>
      <c r="BL62" s="38"/>
      <c r="BM62" s="39"/>
      <c r="BN62" s="39"/>
      <c r="BO62" s="39"/>
      <c r="BP62" s="39"/>
      <c r="BQ62" s="39"/>
      <c r="BR62" s="39"/>
      <c r="BS62" s="39"/>
      <c r="BT62" s="39"/>
      <c r="BU62" s="39"/>
      <c r="BV62" s="39"/>
      <c r="BW62" s="39"/>
      <c r="BX62" s="39"/>
      <c r="BY62" s="39"/>
      <c r="BZ62" s="40"/>
    </row>
    <row r="63" spans="1:78" ht="13.5" customHeight="1" x14ac:dyDescent="0.2">
      <c r="A63" s="2"/>
      <c r="B63" s="4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5"/>
      <c r="BK63" s="2"/>
      <c r="BL63" s="38"/>
      <c r="BM63" s="39"/>
      <c r="BN63" s="39"/>
      <c r="BO63" s="39"/>
      <c r="BP63" s="39"/>
      <c r="BQ63" s="39"/>
      <c r="BR63" s="39"/>
      <c r="BS63" s="39"/>
      <c r="BT63" s="39"/>
      <c r="BU63" s="39"/>
      <c r="BV63" s="39"/>
      <c r="BW63" s="39"/>
      <c r="BX63" s="39"/>
      <c r="BY63" s="39"/>
      <c r="BZ63" s="40"/>
    </row>
    <row r="64" spans="1:78" ht="13.5" customHeight="1" x14ac:dyDescent="0.2">
      <c r="A64" s="2"/>
      <c r="B64" s="4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5"/>
      <c r="BK64" s="2"/>
      <c r="BL64" s="30" t="s">
        <v>28</v>
      </c>
      <c r="BM64" s="31"/>
      <c r="BN64" s="31"/>
      <c r="BO64" s="31"/>
      <c r="BP64" s="31"/>
      <c r="BQ64" s="31"/>
      <c r="BR64" s="31"/>
      <c r="BS64" s="31"/>
      <c r="BT64" s="31"/>
      <c r="BU64" s="31"/>
      <c r="BV64" s="31"/>
      <c r="BW64" s="31"/>
      <c r="BX64" s="31"/>
      <c r="BY64" s="31"/>
      <c r="BZ64" s="32"/>
    </row>
    <row r="65" spans="1:78" ht="13.5" customHeight="1" x14ac:dyDescent="0.2">
      <c r="A65" s="2"/>
      <c r="B65" s="4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5"/>
      <c r="BK65" s="2"/>
      <c r="BL65" s="33"/>
      <c r="BM65" s="34"/>
      <c r="BN65" s="34"/>
      <c r="BO65" s="34"/>
      <c r="BP65" s="34"/>
      <c r="BQ65" s="34"/>
      <c r="BR65" s="34"/>
      <c r="BS65" s="34"/>
      <c r="BT65" s="34"/>
      <c r="BU65" s="34"/>
      <c r="BV65" s="34"/>
      <c r="BW65" s="34"/>
      <c r="BX65" s="34"/>
      <c r="BY65" s="34"/>
      <c r="BZ65" s="35"/>
    </row>
    <row r="66" spans="1:78" ht="13.5" customHeight="1" x14ac:dyDescent="0.2">
      <c r="A66" s="2"/>
      <c r="B66" s="4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5"/>
      <c r="BK66" s="2"/>
      <c r="BL66" s="38" t="s">
        <v>111</v>
      </c>
      <c r="BM66" s="39"/>
      <c r="BN66" s="39"/>
      <c r="BO66" s="39"/>
      <c r="BP66" s="39"/>
      <c r="BQ66" s="39"/>
      <c r="BR66" s="39"/>
      <c r="BS66" s="39"/>
      <c r="BT66" s="39"/>
      <c r="BU66" s="39"/>
      <c r="BV66" s="39"/>
      <c r="BW66" s="39"/>
      <c r="BX66" s="39"/>
      <c r="BY66" s="39"/>
      <c r="BZ66" s="40"/>
    </row>
    <row r="67" spans="1:78" ht="13.5" customHeight="1" x14ac:dyDescent="0.2">
      <c r="A67" s="2"/>
      <c r="B67" s="4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5"/>
      <c r="BK67" s="2"/>
      <c r="BL67" s="38"/>
      <c r="BM67" s="39"/>
      <c r="BN67" s="39"/>
      <c r="BO67" s="39"/>
      <c r="BP67" s="39"/>
      <c r="BQ67" s="39"/>
      <c r="BR67" s="39"/>
      <c r="BS67" s="39"/>
      <c r="BT67" s="39"/>
      <c r="BU67" s="39"/>
      <c r="BV67" s="39"/>
      <c r="BW67" s="39"/>
      <c r="BX67" s="39"/>
      <c r="BY67" s="39"/>
      <c r="BZ67" s="40"/>
    </row>
    <row r="68" spans="1:78" ht="13.5" customHeight="1" x14ac:dyDescent="0.2">
      <c r="A68" s="2"/>
      <c r="B68" s="4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5"/>
      <c r="BK68" s="2"/>
      <c r="BL68" s="38"/>
      <c r="BM68" s="39"/>
      <c r="BN68" s="39"/>
      <c r="BO68" s="39"/>
      <c r="BP68" s="39"/>
      <c r="BQ68" s="39"/>
      <c r="BR68" s="39"/>
      <c r="BS68" s="39"/>
      <c r="BT68" s="39"/>
      <c r="BU68" s="39"/>
      <c r="BV68" s="39"/>
      <c r="BW68" s="39"/>
      <c r="BX68" s="39"/>
      <c r="BY68" s="39"/>
      <c r="BZ68" s="40"/>
    </row>
    <row r="69" spans="1:78" ht="13.5" customHeight="1" x14ac:dyDescent="0.2">
      <c r="A69" s="2"/>
      <c r="B69" s="4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5"/>
      <c r="BK69" s="2"/>
      <c r="BL69" s="38"/>
      <c r="BM69" s="39"/>
      <c r="BN69" s="39"/>
      <c r="BO69" s="39"/>
      <c r="BP69" s="39"/>
      <c r="BQ69" s="39"/>
      <c r="BR69" s="39"/>
      <c r="BS69" s="39"/>
      <c r="BT69" s="39"/>
      <c r="BU69" s="39"/>
      <c r="BV69" s="39"/>
      <c r="BW69" s="39"/>
      <c r="BX69" s="39"/>
      <c r="BY69" s="39"/>
      <c r="BZ69" s="40"/>
    </row>
    <row r="70" spans="1:78" ht="13.5" customHeight="1" x14ac:dyDescent="0.2">
      <c r="A70" s="2"/>
      <c r="B70" s="4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5"/>
      <c r="BK70" s="2"/>
      <c r="BL70" s="38"/>
      <c r="BM70" s="39"/>
      <c r="BN70" s="39"/>
      <c r="BO70" s="39"/>
      <c r="BP70" s="39"/>
      <c r="BQ70" s="39"/>
      <c r="BR70" s="39"/>
      <c r="BS70" s="39"/>
      <c r="BT70" s="39"/>
      <c r="BU70" s="39"/>
      <c r="BV70" s="39"/>
      <c r="BW70" s="39"/>
      <c r="BX70" s="39"/>
      <c r="BY70" s="39"/>
      <c r="BZ70" s="40"/>
    </row>
    <row r="71" spans="1:78" ht="13.5" customHeight="1" x14ac:dyDescent="0.2">
      <c r="A71" s="2"/>
      <c r="B71" s="4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5"/>
      <c r="BK71" s="2"/>
      <c r="BL71" s="38"/>
      <c r="BM71" s="39"/>
      <c r="BN71" s="39"/>
      <c r="BO71" s="39"/>
      <c r="BP71" s="39"/>
      <c r="BQ71" s="39"/>
      <c r="BR71" s="39"/>
      <c r="BS71" s="39"/>
      <c r="BT71" s="39"/>
      <c r="BU71" s="39"/>
      <c r="BV71" s="39"/>
      <c r="BW71" s="39"/>
      <c r="BX71" s="39"/>
      <c r="BY71" s="39"/>
      <c r="BZ71" s="40"/>
    </row>
    <row r="72" spans="1:78" ht="13.5" customHeight="1" x14ac:dyDescent="0.2">
      <c r="A72" s="2"/>
      <c r="B72" s="4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5"/>
      <c r="BK72" s="2"/>
      <c r="BL72" s="38"/>
      <c r="BM72" s="39"/>
      <c r="BN72" s="39"/>
      <c r="BO72" s="39"/>
      <c r="BP72" s="39"/>
      <c r="BQ72" s="39"/>
      <c r="BR72" s="39"/>
      <c r="BS72" s="39"/>
      <c r="BT72" s="39"/>
      <c r="BU72" s="39"/>
      <c r="BV72" s="39"/>
      <c r="BW72" s="39"/>
      <c r="BX72" s="39"/>
      <c r="BY72" s="39"/>
      <c r="BZ72" s="40"/>
    </row>
    <row r="73" spans="1:78" ht="13.5" customHeight="1" x14ac:dyDescent="0.2">
      <c r="A73" s="2"/>
      <c r="B73" s="4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5"/>
      <c r="BK73" s="2"/>
      <c r="BL73" s="38"/>
      <c r="BM73" s="39"/>
      <c r="BN73" s="39"/>
      <c r="BO73" s="39"/>
      <c r="BP73" s="39"/>
      <c r="BQ73" s="39"/>
      <c r="BR73" s="39"/>
      <c r="BS73" s="39"/>
      <c r="BT73" s="39"/>
      <c r="BU73" s="39"/>
      <c r="BV73" s="39"/>
      <c r="BW73" s="39"/>
      <c r="BX73" s="39"/>
      <c r="BY73" s="39"/>
      <c r="BZ73" s="40"/>
    </row>
    <row r="74" spans="1:78" ht="13.5" customHeight="1" x14ac:dyDescent="0.2">
      <c r="A74" s="2"/>
      <c r="B74" s="4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5"/>
      <c r="BK74" s="2"/>
      <c r="BL74" s="38"/>
      <c r="BM74" s="39"/>
      <c r="BN74" s="39"/>
      <c r="BO74" s="39"/>
      <c r="BP74" s="39"/>
      <c r="BQ74" s="39"/>
      <c r="BR74" s="39"/>
      <c r="BS74" s="39"/>
      <c r="BT74" s="39"/>
      <c r="BU74" s="39"/>
      <c r="BV74" s="39"/>
      <c r="BW74" s="39"/>
      <c r="BX74" s="39"/>
      <c r="BY74" s="39"/>
      <c r="BZ74" s="40"/>
    </row>
    <row r="75" spans="1:78" ht="13.5" customHeight="1" x14ac:dyDescent="0.2">
      <c r="A75" s="2"/>
      <c r="B75" s="4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5"/>
      <c r="BK75" s="2"/>
      <c r="BL75" s="38"/>
      <c r="BM75" s="39"/>
      <c r="BN75" s="39"/>
      <c r="BO75" s="39"/>
      <c r="BP75" s="39"/>
      <c r="BQ75" s="39"/>
      <c r="BR75" s="39"/>
      <c r="BS75" s="39"/>
      <c r="BT75" s="39"/>
      <c r="BU75" s="39"/>
      <c r="BV75" s="39"/>
      <c r="BW75" s="39"/>
      <c r="BX75" s="39"/>
      <c r="BY75" s="39"/>
      <c r="BZ75" s="40"/>
    </row>
    <row r="76" spans="1:78" ht="13.5" customHeight="1" x14ac:dyDescent="0.2">
      <c r="A76" s="2"/>
      <c r="B76" s="4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5"/>
      <c r="BK76" s="2"/>
      <c r="BL76" s="38"/>
      <c r="BM76" s="39"/>
      <c r="BN76" s="39"/>
      <c r="BO76" s="39"/>
      <c r="BP76" s="39"/>
      <c r="BQ76" s="39"/>
      <c r="BR76" s="39"/>
      <c r="BS76" s="39"/>
      <c r="BT76" s="39"/>
      <c r="BU76" s="39"/>
      <c r="BV76" s="39"/>
      <c r="BW76" s="39"/>
      <c r="BX76" s="39"/>
      <c r="BY76" s="39"/>
      <c r="BZ76" s="40"/>
    </row>
    <row r="77" spans="1:78" ht="13.5" customHeight="1" x14ac:dyDescent="0.2">
      <c r="A77" s="2"/>
      <c r="B77" s="4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5"/>
      <c r="BK77" s="2"/>
      <c r="BL77" s="38"/>
      <c r="BM77" s="39"/>
      <c r="BN77" s="39"/>
      <c r="BO77" s="39"/>
      <c r="BP77" s="39"/>
      <c r="BQ77" s="39"/>
      <c r="BR77" s="39"/>
      <c r="BS77" s="39"/>
      <c r="BT77" s="39"/>
      <c r="BU77" s="39"/>
      <c r="BV77" s="39"/>
      <c r="BW77" s="39"/>
      <c r="BX77" s="39"/>
      <c r="BY77" s="39"/>
      <c r="BZ77" s="40"/>
    </row>
    <row r="78" spans="1:78" ht="13.5" customHeight="1" x14ac:dyDescent="0.2">
      <c r="A78" s="2"/>
      <c r="B78" s="4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5"/>
      <c r="BK78" s="2"/>
      <c r="BL78" s="38"/>
      <c r="BM78" s="39"/>
      <c r="BN78" s="39"/>
      <c r="BO78" s="39"/>
      <c r="BP78" s="39"/>
      <c r="BQ78" s="39"/>
      <c r="BR78" s="39"/>
      <c r="BS78" s="39"/>
      <c r="BT78" s="39"/>
      <c r="BU78" s="39"/>
      <c r="BV78" s="39"/>
      <c r="BW78" s="39"/>
      <c r="BX78" s="39"/>
      <c r="BY78" s="39"/>
      <c r="BZ78" s="40"/>
    </row>
    <row r="79" spans="1:78" ht="13.5" customHeight="1" x14ac:dyDescent="0.2">
      <c r="A79" s="2"/>
      <c r="B79" s="4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6"/>
      <c r="V79" s="6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6"/>
      <c r="AP79" s="6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2"/>
      <c r="BJ79" s="5"/>
      <c r="BK79" s="2"/>
      <c r="BL79" s="38"/>
      <c r="BM79" s="39"/>
      <c r="BN79" s="39"/>
      <c r="BO79" s="39"/>
      <c r="BP79" s="39"/>
      <c r="BQ79" s="39"/>
      <c r="BR79" s="39"/>
      <c r="BS79" s="39"/>
      <c r="BT79" s="39"/>
      <c r="BU79" s="39"/>
      <c r="BV79" s="39"/>
      <c r="BW79" s="39"/>
      <c r="BX79" s="39"/>
      <c r="BY79" s="39"/>
      <c r="BZ79" s="40"/>
    </row>
    <row r="80" spans="1:78" ht="13.5" customHeight="1" x14ac:dyDescent="0.2">
      <c r="A80" s="2"/>
      <c r="B80" s="4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6"/>
      <c r="V80" s="6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6"/>
      <c r="AP80" s="6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2"/>
      <c r="BJ80" s="5"/>
      <c r="BK80" s="2"/>
      <c r="BL80" s="38"/>
      <c r="BM80" s="39"/>
      <c r="BN80" s="39"/>
      <c r="BO80" s="39"/>
      <c r="BP80" s="39"/>
      <c r="BQ80" s="39"/>
      <c r="BR80" s="39"/>
      <c r="BS80" s="39"/>
      <c r="BT80" s="39"/>
      <c r="BU80" s="39"/>
      <c r="BV80" s="39"/>
      <c r="BW80" s="39"/>
      <c r="BX80" s="39"/>
      <c r="BY80" s="39"/>
      <c r="BZ80" s="40"/>
    </row>
    <row r="81" spans="1:78" ht="13.5" customHeight="1" x14ac:dyDescent="0.2">
      <c r="A81" s="2"/>
      <c r="B81" s="4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2"/>
      <c r="V81" s="2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2"/>
      <c r="AP81" s="2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11"/>
      <c r="BB81" s="11"/>
      <c r="BC81" s="11"/>
      <c r="BD81" s="11"/>
      <c r="BE81" s="11"/>
      <c r="BF81" s="11"/>
      <c r="BG81" s="11"/>
      <c r="BH81" s="11"/>
      <c r="BI81" s="2"/>
      <c r="BJ81" s="5"/>
      <c r="BK81" s="2"/>
      <c r="BL81" s="38"/>
      <c r="BM81" s="39"/>
      <c r="BN81" s="39"/>
      <c r="BO81" s="39"/>
      <c r="BP81" s="39"/>
      <c r="BQ81" s="39"/>
      <c r="BR81" s="39"/>
      <c r="BS81" s="39"/>
      <c r="BT81" s="39"/>
      <c r="BU81" s="39"/>
      <c r="BV81" s="39"/>
      <c r="BW81" s="39"/>
      <c r="BX81" s="39"/>
      <c r="BY81" s="39"/>
      <c r="BZ81" s="40"/>
    </row>
    <row r="82" spans="1:78" ht="13.5" customHeight="1" x14ac:dyDescent="0.2">
      <c r="A82" s="2"/>
      <c r="B82" s="8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9"/>
      <c r="AY82" s="9"/>
      <c r="AZ82" s="9"/>
      <c r="BA82" s="9"/>
      <c r="BB82" s="9"/>
      <c r="BC82" s="9"/>
      <c r="BD82" s="9"/>
      <c r="BE82" s="9"/>
      <c r="BF82" s="9"/>
      <c r="BG82" s="9"/>
      <c r="BH82" s="9"/>
      <c r="BI82" s="9"/>
      <c r="BJ82" s="10"/>
      <c r="BK82" s="2"/>
      <c r="BL82" s="51"/>
      <c r="BM82" s="52"/>
      <c r="BN82" s="52"/>
      <c r="BO82" s="52"/>
      <c r="BP82" s="52"/>
      <c r="BQ82" s="52"/>
      <c r="BR82" s="52"/>
      <c r="BS82" s="52"/>
      <c r="BT82" s="52"/>
      <c r="BU82" s="52"/>
      <c r="BV82" s="52"/>
      <c r="BW82" s="52"/>
      <c r="BX82" s="52"/>
      <c r="BY82" s="52"/>
      <c r="BZ82" s="53"/>
    </row>
    <row r="83" spans="1:78" x14ac:dyDescent="0.2">
      <c r="C83" s="12"/>
    </row>
    <row r="84" spans="1:78" hidden="1" x14ac:dyDescent="0.2">
      <c r="B84" s="13" t="s">
        <v>29</v>
      </c>
      <c r="C84" s="13"/>
      <c r="D84" s="13"/>
      <c r="E84" s="13" t="s">
        <v>30</v>
      </c>
      <c r="F84" s="13" t="s">
        <v>31</v>
      </c>
      <c r="G84" s="13" t="s">
        <v>32</v>
      </c>
      <c r="H84" s="13" t="s">
        <v>33</v>
      </c>
      <c r="I84" s="13" t="s">
        <v>34</v>
      </c>
      <c r="J84" s="13" t="s">
        <v>35</v>
      </c>
      <c r="K84" s="13" t="s">
        <v>36</v>
      </c>
      <c r="L84" s="13" t="s">
        <v>37</v>
      </c>
      <c r="M84" s="13" t="s">
        <v>38</v>
      </c>
      <c r="N84" s="13" t="s">
        <v>39</v>
      </c>
      <c r="O84" s="13" t="s">
        <v>40</v>
      </c>
    </row>
    <row r="85" spans="1:78" hidden="1" x14ac:dyDescent="0.2">
      <c r="B85" s="13"/>
      <c r="C85" s="13"/>
      <c r="D85" s="13"/>
      <c r="E85" s="13" t="str">
        <f>データ!AH6</f>
        <v>【102.02】</v>
      </c>
      <c r="F85" s="13" t="str">
        <f>データ!AS6</f>
        <v>【26.96】</v>
      </c>
      <c r="G85" s="13" t="str">
        <f>データ!BD6</f>
        <v>【142.39】</v>
      </c>
      <c r="H85" s="13" t="str">
        <f>データ!BO6</f>
        <v>【1,043.36】</v>
      </c>
      <c r="I85" s="13" t="str">
        <f>データ!BZ6</f>
        <v>【56.19】</v>
      </c>
      <c r="J85" s="13" t="str">
        <f>データ!CK6</f>
        <v>【285.60】</v>
      </c>
      <c r="K85" s="13" t="str">
        <f>データ!CV6</f>
        <v>【48.33】</v>
      </c>
      <c r="L85" s="13" t="str">
        <f>データ!DG6</f>
        <v>【70.34】</v>
      </c>
      <c r="M85" s="13" t="str">
        <f>データ!DR6</f>
        <v>【35.50】</v>
      </c>
      <c r="N85" s="13" t="str">
        <f>データ!EC6</f>
        <v>【16.16】</v>
      </c>
      <c r="O85" s="13" t="str">
        <f>データ!EN6</f>
        <v>【0.28】</v>
      </c>
    </row>
  </sheetData>
  <sheetProtection algorithmName="SHA-512" hashValue="84on95jww+ZC30nf5nJxGtAkG0IQywlmxfuw8LkwA5QGA7L/KXtgVapNrhKRKOXSBI0jTWJIHM9GARYyTDlleQ==" saltValue="Qotwiw0B0tLxb4Opr716rA==" spinCount="100000" sheet="1" objects="1" scenarios="1" formatCells="0" formatColumns="0" formatRows="0"/>
  <mergeCells count="48">
    <mergeCell ref="B2:BZ4"/>
    <mergeCell ref="B6:AG6"/>
    <mergeCell ref="B7:H7"/>
    <mergeCell ref="I7:O7"/>
    <mergeCell ref="P7:V7"/>
    <mergeCell ref="W7:AC7"/>
    <mergeCell ref="AD7:AJ7"/>
    <mergeCell ref="AL7:AS7"/>
    <mergeCell ref="AT7:BA7"/>
    <mergeCell ref="BB7:BI7"/>
    <mergeCell ref="BL7:BY7"/>
    <mergeCell ref="B8:H8"/>
    <mergeCell ref="I8:O8"/>
    <mergeCell ref="P8:V8"/>
    <mergeCell ref="W8:AC8"/>
    <mergeCell ref="AD8:AJ8"/>
    <mergeCell ref="AL8:AS8"/>
    <mergeCell ref="AT8:BA8"/>
    <mergeCell ref="BB8:BI8"/>
    <mergeCell ref="BL8:BM8"/>
    <mergeCell ref="BN8:BY8"/>
    <mergeCell ref="B9:H9"/>
    <mergeCell ref="I9:O9"/>
    <mergeCell ref="P9:V9"/>
    <mergeCell ref="W9:AC9"/>
    <mergeCell ref="AL9:AS9"/>
    <mergeCell ref="AT9:BA9"/>
    <mergeCell ref="BB9:BI9"/>
    <mergeCell ref="BL9:BM9"/>
    <mergeCell ref="BN9:BY9"/>
    <mergeCell ref="BL66:BZ82"/>
    <mergeCell ref="BB10:BI10"/>
    <mergeCell ref="BL10:BM10"/>
    <mergeCell ref="BN10:BY10"/>
    <mergeCell ref="BL11:BZ13"/>
    <mergeCell ref="B14:BJ15"/>
    <mergeCell ref="BL14:BZ15"/>
    <mergeCell ref="B10:H10"/>
    <mergeCell ref="I10:O10"/>
    <mergeCell ref="P10:V10"/>
    <mergeCell ref="W10:AC10"/>
    <mergeCell ref="AL10:AS10"/>
    <mergeCell ref="BL64:BZ65"/>
    <mergeCell ref="AT10:BA10"/>
    <mergeCell ref="BL16:BZ44"/>
    <mergeCell ref="BL45:BZ46"/>
    <mergeCell ref="BL47:BZ63"/>
    <mergeCell ref="B60:BJ61"/>
  </mergeCells>
  <phoneticPr fontId="4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52" orientation="landscape" useFirstPageNumber="1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EN13"/>
  <sheetViews>
    <sheetView showGridLines="0" workbookViewId="0"/>
  </sheetViews>
  <sheetFormatPr defaultRowHeight="13.2" x14ac:dyDescent="0.2"/>
  <cols>
    <col min="2" max="144" width="11.88671875" customWidth="1"/>
  </cols>
  <sheetData>
    <row r="1" spans="1:144" x14ac:dyDescent="0.2">
      <c r="A1" t="s">
        <v>41</v>
      </c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>
        <v>1</v>
      </c>
      <c r="Y1" s="14">
        <v>1</v>
      </c>
      <c r="Z1" s="14">
        <v>1</v>
      </c>
      <c r="AA1" s="14">
        <v>1</v>
      </c>
      <c r="AB1" s="14">
        <v>1</v>
      </c>
      <c r="AC1" s="14">
        <v>1</v>
      </c>
      <c r="AD1" s="14">
        <v>1</v>
      </c>
      <c r="AE1" s="14">
        <v>1</v>
      </c>
      <c r="AF1" s="14">
        <v>1</v>
      </c>
      <c r="AG1" s="14">
        <v>1</v>
      </c>
      <c r="AH1" s="14"/>
      <c r="AI1" s="14">
        <v>1</v>
      </c>
      <c r="AJ1" s="14">
        <v>1</v>
      </c>
      <c r="AK1" s="14">
        <v>1</v>
      </c>
      <c r="AL1" s="14">
        <v>1</v>
      </c>
      <c r="AM1" s="14">
        <v>1</v>
      </c>
      <c r="AN1" s="14">
        <v>1</v>
      </c>
      <c r="AO1" s="14">
        <v>1</v>
      </c>
      <c r="AP1" s="14">
        <v>1</v>
      </c>
      <c r="AQ1" s="14">
        <v>1</v>
      </c>
      <c r="AR1" s="14">
        <v>1</v>
      </c>
      <c r="AS1" s="14"/>
      <c r="AT1" s="14">
        <v>1</v>
      </c>
      <c r="AU1" s="14">
        <v>1</v>
      </c>
      <c r="AV1" s="14">
        <v>1</v>
      </c>
      <c r="AW1" s="14">
        <v>1</v>
      </c>
      <c r="AX1" s="14">
        <v>1</v>
      </c>
      <c r="AY1" s="14">
        <v>1</v>
      </c>
      <c r="AZ1" s="14">
        <v>1</v>
      </c>
      <c r="BA1" s="14">
        <v>1</v>
      </c>
      <c r="BB1" s="14">
        <v>1</v>
      </c>
      <c r="BC1" s="14">
        <v>1</v>
      </c>
      <c r="BD1" s="14"/>
      <c r="BE1" s="14">
        <v>1</v>
      </c>
      <c r="BF1" s="14">
        <v>1</v>
      </c>
      <c r="BG1" s="14">
        <v>1</v>
      </c>
      <c r="BH1" s="14">
        <v>1</v>
      </c>
      <c r="BI1" s="14">
        <v>1</v>
      </c>
      <c r="BJ1" s="14">
        <v>1</v>
      </c>
      <c r="BK1" s="14">
        <v>1</v>
      </c>
      <c r="BL1" s="14">
        <v>1</v>
      </c>
      <c r="BM1" s="14">
        <v>1</v>
      </c>
      <c r="BN1" s="14">
        <v>1</v>
      </c>
      <c r="BO1" s="14"/>
      <c r="BP1" s="14">
        <v>1</v>
      </c>
      <c r="BQ1" s="14">
        <v>1</v>
      </c>
      <c r="BR1" s="14">
        <v>1</v>
      </c>
      <c r="BS1" s="14">
        <v>1</v>
      </c>
      <c r="BT1" s="14">
        <v>1</v>
      </c>
      <c r="BU1" s="14">
        <v>1</v>
      </c>
      <c r="BV1" s="14">
        <v>1</v>
      </c>
      <c r="BW1" s="14">
        <v>1</v>
      </c>
      <c r="BX1" s="14">
        <v>1</v>
      </c>
      <c r="BY1" s="14">
        <v>1</v>
      </c>
      <c r="BZ1" s="14"/>
      <c r="CA1" s="14">
        <v>1</v>
      </c>
      <c r="CB1" s="14">
        <v>1</v>
      </c>
      <c r="CC1" s="14">
        <v>1</v>
      </c>
      <c r="CD1" s="14">
        <v>1</v>
      </c>
      <c r="CE1" s="14">
        <v>1</v>
      </c>
      <c r="CF1" s="14">
        <v>1</v>
      </c>
      <c r="CG1" s="14">
        <v>1</v>
      </c>
      <c r="CH1" s="14">
        <v>1</v>
      </c>
      <c r="CI1" s="14">
        <v>1</v>
      </c>
      <c r="CJ1" s="14">
        <v>1</v>
      </c>
      <c r="CK1" s="14"/>
      <c r="CL1" s="14">
        <v>1</v>
      </c>
      <c r="CM1" s="14">
        <v>1</v>
      </c>
      <c r="CN1" s="14">
        <v>1</v>
      </c>
      <c r="CO1" s="14">
        <v>1</v>
      </c>
      <c r="CP1" s="14">
        <v>1</v>
      </c>
      <c r="CQ1" s="14">
        <v>1</v>
      </c>
      <c r="CR1" s="14">
        <v>1</v>
      </c>
      <c r="CS1" s="14">
        <v>1</v>
      </c>
      <c r="CT1" s="14">
        <v>1</v>
      </c>
      <c r="CU1" s="14">
        <v>1</v>
      </c>
      <c r="CV1" s="14"/>
      <c r="CW1" s="14">
        <v>1</v>
      </c>
      <c r="CX1" s="14">
        <v>1</v>
      </c>
      <c r="CY1" s="14">
        <v>1</v>
      </c>
      <c r="CZ1" s="14">
        <v>1</v>
      </c>
      <c r="DA1" s="14">
        <v>1</v>
      </c>
      <c r="DB1" s="14">
        <v>1</v>
      </c>
      <c r="DC1" s="14">
        <v>1</v>
      </c>
      <c r="DD1" s="14">
        <v>1</v>
      </c>
      <c r="DE1" s="14">
        <v>1</v>
      </c>
      <c r="DF1" s="14">
        <v>1</v>
      </c>
      <c r="DG1" s="14"/>
      <c r="DH1" s="14">
        <v>1</v>
      </c>
      <c r="DI1" s="14">
        <v>1</v>
      </c>
      <c r="DJ1" s="14">
        <v>1</v>
      </c>
      <c r="DK1" s="14">
        <v>1</v>
      </c>
      <c r="DL1" s="14">
        <v>1</v>
      </c>
      <c r="DM1" s="14">
        <v>1</v>
      </c>
      <c r="DN1" s="14">
        <v>1</v>
      </c>
      <c r="DO1" s="14">
        <v>1</v>
      </c>
      <c r="DP1" s="14">
        <v>1</v>
      </c>
      <c r="DQ1" s="14">
        <v>1</v>
      </c>
      <c r="DR1" s="14"/>
      <c r="DS1" s="14">
        <v>1</v>
      </c>
      <c r="DT1" s="14">
        <v>1</v>
      </c>
      <c r="DU1" s="14">
        <v>1</v>
      </c>
      <c r="DV1" s="14">
        <v>1</v>
      </c>
      <c r="DW1" s="14">
        <v>1</v>
      </c>
      <c r="DX1" s="14">
        <v>1</v>
      </c>
      <c r="DY1" s="14">
        <v>1</v>
      </c>
      <c r="DZ1" s="14">
        <v>1</v>
      </c>
      <c r="EA1" s="14">
        <v>1</v>
      </c>
      <c r="EB1" s="14">
        <v>1</v>
      </c>
      <c r="EC1" s="14"/>
      <c r="ED1" s="14">
        <v>1</v>
      </c>
      <c r="EE1" s="14">
        <v>1</v>
      </c>
      <c r="EF1" s="14">
        <v>1</v>
      </c>
      <c r="EG1" s="14">
        <v>1</v>
      </c>
      <c r="EH1" s="14">
        <v>1</v>
      </c>
      <c r="EI1" s="14">
        <v>1</v>
      </c>
      <c r="EJ1" s="14">
        <v>1</v>
      </c>
      <c r="EK1" s="14">
        <v>1</v>
      </c>
      <c r="EL1" s="14">
        <v>1</v>
      </c>
      <c r="EM1" s="14">
        <v>1</v>
      </c>
      <c r="EN1" s="14"/>
    </row>
    <row r="2" spans="1:144" x14ac:dyDescent="0.2">
      <c r="A2" s="15" t="s">
        <v>42</v>
      </c>
      <c r="B2" s="15">
        <f>COLUMN()-1</f>
        <v>1</v>
      </c>
      <c r="C2" s="15">
        <f t="shared" ref="C2:BR2" si="0">COLUMN()-1</f>
        <v>2</v>
      </c>
      <c r="D2" s="15">
        <f t="shared" si="0"/>
        <v>3</v>
      </c>
      <c r="E2" s="15">
        <f t="shared" si="0"/>
        <v>4</v>
      </c>
      <c r="F2" s="15">
        <f t="shared" si="0"/>
        <v>5</v>
      </c>
      <c r="G2" s="15">
        <f t="shared" si="0"/>
        <v>6</v>
      </c>
      <c r="H2" s="15">
        <f t="shared" si="0"/>
        <v>7</v>
      </c>
      <c r="I2" s="15">
        <f t="shared" si="0"/>
        <v>8</v>
      </c>
      <c r="J2" s="15">
        <f t="shared" si="0"/>
        <v>9</v>
      </c>
      <c r="K2" s="15">
        <f t="shared" si="0"/>
        <v>10</v>
      </c>
      <c r="L2" s="15">
        <f t="shared" si="0"/>
        <v>11</v>
      </c>
      <c r="M2" s="15">
        <f t="shared" si="0"/>
        <v>12</v>
      </c>
      <c r="N2" s="15">
        <f t="shared" si="0"/>
        <v>13</v>
      </c>
      <c r="O2" s="15">
        <f t="shared" si="0"/>
        <v>14</v>
      </c>
      <c r="P2" s="15">
        <f t="shared" si="0"/>
        <v>15</v>
      </c>
      <c r="Q2" s="15">
        <f t="shared" si="0"/>
        <v>16</v>
      </c>
      <c r="R2" s="15">
        <f t="shared" si="0"/>
        <v>17</v>
      </c>
      <c r="S2" s="15">
        <f t="shared" si="0"/>
        <v>18</v>
      </c>
      <c r="T2" s="15">
        <f t="shared" si="0"/>
        <v>19</v>
      </c>
      <c r="U2" s="15">
        <f t="shared" si="0"/>
        <v>20</v>
      </c>
      <c r="V2" s="15">
        <f t="shared" si="0"/>
        <v>21</v>
      </c>
      <c r="W2" s="15">
        <f t="shared" si="0"/>
        <v>22</v>
      </c>
      <c r="X2" s="15">
        <f t="shared" si="0"/>
        <v>23</v>
      </c>
      <c r="Y2" s="15">
        <f t="shared" si="0"/>
        <v>24</v>
      </c>
      <c r="Z2" s="15">
        <f t="shared" si="0"/>
        <v>25</v>
      </c>
      <c r="AA2" s="15">
        <f t="shared" si="0"/>
        <v>26</v>
      </c>
      <c r="AB2" s="15">
        <f t="shared" si="0"/>
        <v>27</v>
      </c>
      <c r="AC2" s="15">
        <f t="shared" si="0"/>
        <v>28</v>
      </c>
      <c r="AD2" s="15">
        <f t="shared" si="0"/>
        <v>29</v>
      </c>
      <c r="AE2" s="15">
        <f t="shared" si="0"/>
        <v>30</v>
      </c>
      <c r="AF2" s="15">
        <f t="shared" si="0"/>
        <v>31</v>
      </c>
      <c r="AG2" s="15">
        <f t="shared" si="0"/>
        <v>32</v>
      </c>
      <c r="AH2" s="15">
        <f t="shared" si="0"/>
        <v>33</v>
      </c>
      <c r="AI2" s="15">
        <f t="shared" si="0"/>
        <v>34</v>
      </c>
      <c r="AJ2" s="15">
        <f t="shared" si="0"/>
        <v>35</v>
      </c>
      <c r="AK2" s="15">
        <f t="shared" si="0"/>
        <v>36</v>
      </c>
      <c r="AL2" s="15">
        <f t="shared" si="0"/>
        <v>37</v>
      </c>
      <c r="AM2" s="15">
        <f t="shared" si="0"/>
        <v>38</v>
      </c>
      <c r="AN2" s="15">
        <f t="shared" si="0"/>
        <v>39</v>
      </c>
      <c r="AO2" s="15">
        <f t="shared" si="0"/>
        <v>40</v>
      </c>
      <c r="AP2" s="15">
        <f t="shared" si="0"/>
        <v>41</v>
      </c>
      <c r="AQ2" s="15">
        <f t="shared" si="0"/>
        <v>42</v>
      </c>
      <c r="AR2" s="15">
        <f t="shared" si="0"/>
        <v>43</v>
      </c>
      <c r="AS2" s="15">
        <f t="shared" si="0"/>
        <v>44</v>
      </c>
      <c r="AT2" s="15">
        <f t="shared" si="0"/>
        <v>45</v>
      </c>
      <c r="AU2" s="15">
        <f t="shared" si="0"/>
        <v>46</v>
      </c>
      <c r="AV2" s="15">
        <f t="shared" si="0"/>
        <v>47</v>
      </c>
      <c r="AW2" s="15">
        <f t="shared" si="0"/>
        <v>48</v>
      </c>
      <c r="AX2" s="15">
        <f t="shared" si="0"/>
        <v>49</v>
      </c>
      <c r="AY2" s="15">
        <f t="shared" si="0"/>
        <v>50</v>
      </c>
      <c r="AZ2" s="15">
        <f t="shared" si="0"/>
        <v>51</v>
      </c>
      <c r="BA2" s="15">
        <f t="shared" si="0"/>
        <v>52</v>
      </c>
      <c r="BB2" s="15">
        <f t="shared" si="0"/>
        <v>53</v>
      </c>
      <c r="BC2" s="15">
        <f t="shared" si="0"/>
        <v>54</v>
      </c>
      <c r="BD2" s="15">
        <f t="shared" si="0"/>
        <v>55</v>
      </c>
      <c r="BE2" s="15">
        <f t="shared" si="0"/>
        <v>56</v>
      </c>
      <c r="BF2" s="15">
        <f t="shared" si="0"/>
        <v>57</v>
      </c>
      <c r="BG2" s="15">
        <f t="shared" si="0"/>
        <v>58</v>
      </c>
      <c r="BH2" s="15">
        <f t="shared" si="0"/>
        <v>59</v>
      </c>
      <c r="BI2" s="15">
        <f t="shared" si="0"/>
        <v>60</v>
      </c>
      <c r="BJ2" s="15">
        <f t="shared" si="0"/>
        <v>61</v>
      </c>
      <c r="BK2" s="15">
        <f t="shared" si="0"/>
        <v>62</v>
      </c>
      <c r="BL2" s="15">
        <f t="shared" si="0"/>
        <v>63</v>
      </c>
      <c r="BM2" s="15">
        <f t="shared" si="0"/>
        <v>64</v>
      </c>
      <c r="BN2" s="15">
        <f t="shared" si="0"/>
        <v>65</v>
      </c>
      <c r="BO2" s="15">
        <f t="shared" si="0"/>
        <v>66</v>
      </c>
      <c r="BP2" s="15">
        <f t="shared" si="0"/>
        <v>67</v>
      </c>
      <c r="BQ2" s="15">
        <f t="shared" si="0"/>
        <v>68</v>
      </c>
      <c r="BR2" s="15">
        <f t="shared" si="0"/>
        <v>69</v>
      </c>
      <c r="BS2" s="15">
        <f t="shared" ref="BS2:ED2" si="1">COLUMN()-1</f>
        <v>70</v>
      </c>
      <c r="BT2" s="15">
        <f t="shared" si="1"/>
        <v>71</v>
      </c>
      <c r="BU2" s="15">
        <f t="shared" si="1"/>
        <v>72</v>
      </c>
      <c r="BV2" s="15">
        <f t="shared" si="1"/>
        <v>73</v>
      </c>
      <c r="BW2" s="15">
        <f t="shared" si="1"/>
        <v>74</v>
      </c>
      <c r="BX2" s="15">
        <f t="shared" si="1"/>
        <v>75</v>
      </c>
      <c r="BY2" s="15">
        <f t="shared" si="1"/>
        <v>76</v>
      </c>
      <c r="BZ2" s="15">
        <f t="shared" si="1"/>
        <v>77</v>
      </c>
      <c r="CA2" s="15">
        <f t="shared" si="1"/>
        <v>78</v>
      </c>
      <c r="CB2" s="15">
        <f t="shared" si="1"/>
        <v>79</v>
      </c>
      <c r="CC2" s="15">
        <f t="shared" si="1"/>
        <v>80</v>
      </c>
      <c r="CD2" s="15">
        <f t="shared" si="1"/>
        <v>81</v>
      </c>
      <c r="CE2" s="15">
        <f t="shared" si="1"/>
        <v>82</v>
      </c>
      <c r="CF2" s="15">
        <f t="shared" si="1"/>
        <v>83</v>
      </c>
      <c r="CG2" s="15">
        <f t="shared" si="1"/>
        <v>84</v>
      </c>
      <c r="CH2" s="15">
        <f t="shared" si="1"/>
        <v>85</v>
      </c>
      <c r="CI2" s="15">
        <f t="shared" si="1"/>
        <v>86</v>
      </c>
      <c r="CJ2" s="15">
        <f t="shared" si="1"/>
        <v>87</v>
      </c>
      <c r="CK2" s="15">
        <f t="shared" si="1"/>
        <v>88</v>
      </c>
      <c r="CL2" s="15">
        <f t="shared" si="1"/>
        <v>89</v>
      </c>
      <c r="CM2" s="15">
        <f t="shared" si="1"/>
        <v>90</v>
      </c>
      <c r="CN2" s="15">
        <f t="shared" si="1"/>
        <v>91</v>
      </c>
      <c r="CO2" s="15">
        <f t="shared" si="1"/>
        <v>92</v>
      </c>
      <c r="CP2" s="15">
        <f t="shared" si="1"/>
        <v>93</v>
      </c>
      <c r="CQ2" s="15">
        <f t="shared" si="1"/>
        <v>94</v>
      </c>
      <c r="CR2" s="15">
        <f t="shared" si="1"/>
        <v>95</v>
      </c>
      <c r="CS2" s="15">
        <f t="shared" si="1"/>
        <v>96</v>
      </c>
      <c r="CT2" s="15">
        <f t="shared" si="1"/>
        <v>97</v>
      </c>
      <c r="CU2" s="15">
        <f t="shared" si="1"/>
        <v>98</v>
      </c>
      <c r="CV2" s="15">
        <f t="shared" si="1"/>
        <v>99</v>
      </c>
      <c r="CW2" s="15">
        <f t="shared" si="1"/>
        <v>100</v>
      </c>
      <c r="CX2" s="15">
        <f t="shared" si="1"/>
        <v>101</v>
      </c>
      <c r="CY2" s="15">
        <f t="shared" si="1"/>
        <v>102</v>
      </c>
      <c r="CZ2" s="15">
        <f t="shared" si="1"/>
        <v>103</v>
      </c>
      <c r="DA2" s="15">
        <f t="shared" si="1"/>
        <v>104</v>
      </c>
      <c r="DB2" s="15">
        <f t="shared" si="1"/>
        <v>105</v>
      </c>
      <c r="DC2" s="15">
        <f t="shared" si="1"/>
        <v>106</v>
      </c>
      <c r="DD2" s="15">
        <f t="shared" si="1"/>
        <v>107</v>
      </c>
      <c r="DE2" s="15">
        <f t="shared" si="1"/>
        <v>108</v>
      </c>
      <c r="DF2" s="15">
        <f t="shared" si="1"/>
        <v>109</v>
      </c>
      <c r="DG2" s="15">
        <f t="shared" si="1"/>
        <v>110</v>
      </c>
      <c r="DH2" s="15">
        <f t="shared" si="1"/>
        <v>111</v>
      </c>
      <c r="DI2" s="15">
        <f t="shared" si="1"/>
        <v>112</v>
      </c>
      <c r="DJ2" s="15">
        <f t="shared" si="1"/>
        <v>113</v>
      </c>
      <c r="DK2" s="15">
        <f t="shared" si="1"/>
        <v>114</v>
      </c>
      <c r="DL2" s="15">
        <f t="shared" si="1"/>
        <v>115</v>
      </c>
      <c r="DM2" s="15">
        <f t="shared" si="1"/>
        <v>116</v>
      </c>
      <c r="DN2" s="15">
        <f t="shared" si="1"/>
        <v>117</v>
      </c>
      <c r="DO2" s="15">
        <f t="shared" si="1"/>
        <v>118</v>
      </c>
      <c r="DP2" s="15">
        <f t="shared" si="1"/>
        <v>119</v>
      </c>
      <c r="DQ2" s="15">
        <f t="shared" si="1"/>
        <v>120</v>
      </c>
      <c r="DR2" s="15">
        <f t="shared" si="1"/>
        <v>121</v>
      </c>
      <c r="DS2" s="15">
        <f t="shared" si="1"/>
        <v>122</v>
      </c>
      <c r="DT2" s="15">
        <f t="shared" si="1"/>
        <v>123</v>
      </c>
      <c r="DU2" s="15">
        <f t="shared" si="1"/>
        <v>124</v>
      </c>
      <c r="DV2" s="15">
        <f t="shared" si="1"/>
        <v>125</v>
      </c>
      <c r="DW2" s="15">
        <f t="shared" si="1"/>
        <v>126</v>
      </c>
      <c r="DX2" s="15">
        <f t="shared" si="1"/>
        <v>127</v>
      </c>
      <c r="DY2" s="15">
        <f t="shared" si="1"/>
        <v>128</v>
      </c>
      <c r="DZ2" s="15">
        <f t="shared" si="1"/>
        <v>129</v>
      </c>
      <c r="EA2" s="15">
        <f t="shared" si="1"/>
        <v>130</v>
      </c>
      <c r="EB2" s="15">
        <f t="shared" si="1"/>
        <v>131</v>
      </c>
      <c r="EC2" s="15">
        <f t="shared" si="1"/>
        <v>132</v>
      </c>
      <c r="ED2" s="15">
        <f t="shared" si="1"/>
        <v>133</v>
      </c>
      <c r="EE2" s="15">
        <f t="shared" ref="EE2:EN2" si="2">COLUMN()-1</f>
        <v>134</v>
      </c>
      <c r="EF2" s="15">
        <f t="shared" si="2"/>
        <v>135</v>
      </c>
      <c r="EG2" s="15">
        <f t="shared" si="2"/>
        <v>136</v>
      </c>
      <c r="EH2" s="15">
        <f t="shared" si="2"/>
        <v>137</v>
      </c>
      <c r="EI2" s="15">
        <f t="shared" si="2"/>
        <v>138</v>
      </c>
      <c r="EJ2" s="15">
        <f t="shared" si="2"/>
        <v>139</v>
      </c>
      <c r="EK2" s="15">
        <f t="shared" si="2"/>
        <v>140</v>
      </c>
      <c r="EL2" s="15">
        <f t="shared" si="2"/>
        <v>141</v>
      </c>
      <c r="EM2" s="15">
        <f t="shared" si="2"/>
        <v>142</v>
      </c>
      <c r="EN2" s="15">
        <f t="shared" si="2"/>
        <v>143</v>
      </c>
    </row>
    <row r="3" spans="1:144" x14ac:dyDescent="0.2">
      <c r="A3" s="15" t="s">
        <v>43</v>
      </c>
      <c r="B3" s="16" t="s">
        <v>44</v>
      </c>
      <c r="C3" s="16" t="s">
        <v>45</v>
      </c>
      <c r="D3" s="16" t="s">
        <v>46</v>
      </c>
      <c r="E3" s="16" t="s">
        <v>47</v>
      </c>
      <c r="F3" s="16" t="s">
        <v>48</v>
      </c>
      <c r="G3" s="16" t="s">
        <v>49</v>
      </c>
      <c r="H3" s="82" t="s">
        <v>50</v>
      </c>
      <c r="I3" s="83"/>
      <c r="J3" s="83"/>
      <c r="K3" s="83"/>
      <c r="L3" s="83"/>
      <c r="M3" s="83"/>
      <c r="N3" s="83"/>
      <c r="O3" s="83"/>
      <c r="P3" s="83"/>
      <c r="Q3" s="83"/>
      <c r="R3" s="83"/>
      <c r="S3" s="83"/>
      <c r="T3" s="83"/>
      <c r="U3" s="83"/>
      <c r="V3" s="83"/>
      <c r="W3" s="84"/>
      <c r="X3" s="88" t="s">
        <v>51</v>
      </c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K3" s="81"/>
      <c r="AL3" s="81"/>
      <c r="AM3" s="81"/>
      <c r="AN3" s="81"/>
      <c r="AO3" s="81"/>
      <c r="AP3" s="81"/>
      <c r="AQ3" s="81"/>
      <c r="AR3" s="81"/>
      <c r="AS3" s="81"/>
      <c r="AT3" s="81"/>
      <c r="AU3" s="81"/>
      <c r="AV3" s="81"/>
      <c r="AW3" s="81"/>
      <c r="AX3" s="81"/>
      <c r="AY3" s="81"/>
      <c r="AZ3" s="81"/>
      <c r="BA3" s="81"/>
      <c r="BB3" s="81"/>
      <c r="BC3" s="81"/>
      <c r="BD3" s="81"/>
      <c r="BE3" s="81"/>
      <c r="BF3" s="81"/>
      <c r="BG3" s="81"/>
      <c r="BH3" s="81"/>
      <c r="BI3" s="81"/>
      <c r="BJ3" s="81"/>
      <c r="BK3" s="81"/>
      <c r="BL3" s="81"/>
      <c r="BM3" s="81"/>
      <c r="BN3" s="81"/>
      <c r="BO3" s="81"/>
      <c r="BP3" s="81"/>
      <c r="BQ3" s="81"/>
      <c r="BR3" s="81"/>
      <c r="BS3" s="81"/>
      <c r="BT3" s="81"/>
      <c r="BU3" s="81"/>
      <c r="BV3" s="81"/>
      <c r="BW3" s="81"/>
      <c r="BX3" s="81"/>
      <c r="BY3" s="81"/>
      <c r="BZ3" s="81"/>
      <c r="CA3" s="81"/>
      <c r="CB3" s="81"/>
      <c r="CC3" s="81"/>
      <c r="CD3" s="81"/>
      <c r="CE3" s="81"/>
      <c r="CF3" s="81"/>
      <c r="CG3" s="81"/>
      <c r="CH3" s="81"/>
      <c r="CI3" s="81"/>
      <c r="CJ3" s="81"/>
      <c r="CK3" s="81"/>
      <c r="CL3" s="81"/>
      <c r="CM3" s="81"/>
      <c r="CN3" s="81"/>
      <c r="CO3" s="81"/>
      <c r="CP3" s="81"/>
      <c r="CQ3" s="81"/>
      <c r="CR3" s="81"/>
      <c r="CS3" s="81"/>
      <c r="CT3" s="81"/>
      <c r="CU3" s="81"/>
      <c r="CV3" s="81"/>
      <c r="CW3" s="81"/>
      <c r="CX3" s="81"/>
      <c r="CY3" s="81"/>
      <c r="CZ3" s="81"/>
      <c r="DA3" s="81"/>
      <c r="DB3" s="81"/>
      <c r="DC3" s="81"/>
      <c r="DD3" s="81"/>
      <c r="DE3" s="81"/>
      <c r="DF3" s="81"/>
      <c r="DG3" s="81"/>
      <c r="DH3" s="81" t="s">
        <v>52</v>
      </c>
      <c r="DI3" s="81"/>
      <c r="DJ3" s="81"/>
      <c r="DK3" s="81"/>
      <c r="DL3" s="81"/>
      <c r="DM3" s="81"/>
      <c r="DN3" s="81"/>
      <c r="DO3" s="81"/>
      <c r="DP3" s="81"/>
      <c r="DQ3" s="81"/>
      <c r="DR3" s="81"/>
      <c r="DS3" s="81"/>
      <c r="DT3" s="81"/>
      <c r="DU3" s="81"/>
      <c r="DV3" s="81"/>
      <c r="DW3" s="81"/>
      <c r="DX3" s="81"/>
      <c r="DY3" s="81"/>
      <c r="DZ3" s="81"/>
      <c r="EA3" s="81"/>
      <c r="EB3" s="81"/>
      <c r="EC3" s="81"/>
      <c r="ED3" s="81"/>
      <c r="EE3" s="81"/>
      <c r="EF3" s="81"/>
      <c r="EG3" s="81"/>
      <c r="EH3" s="81"/>
      <c r="EI3" s="81"/>
      <c r="EJ3" s="81"/>
      <c r="EK3" s="81"/>
      <c r="EL3" s="81"/>
      <c r="EM3" s="81"/>
      <c r="EN3" s="81"/>
    </row>
    <row r="4" spans="1:144" x14ac:dyDescent="0.2">
      <c r="A4" s="15" t="s">
        <v>53</v>
      </c>
      <c r="B4" s="17"/>
      <c r="C4" s="17"/>
      <c r="D4" s="17"/>
      <c r="E4" s="17"/>
      <c r="F4" s="17"/>
      <c r="G4" s="17"/>
      <c r="H4" s="85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7"/>
      <c r="X4" s="81" t="s">
        <v>54</v>
      </c>
      <c r="Y4" s="81"/>
      <c r="Z4" s="81"/>
      <c r="AA4" s="81"/>
      <c r="AB4" s="81"/>
      <c r="AC4" s="81"/>
      <c r="AD4" s="81"/>
      <c r="AE4" s="81"/>
      <c r="AF4" s="81"/>
      <c r="AG4" s="81"/>
      <c r="AH4" s="81"/>
      <c r="AI4" s="81" t="s">
        <v>55</v>
      </c>
      <c r="AJ4" s="81"/>
      <c r="AK4" s="81"/>
      <c r="AL4" s="81"/>
      <c r="AM4" s="81"/>
      <c r="AN4" s="81"/>
      <c r="AO4" s="81"/>
      <c r="AP4" s="81"/>
      <c r="AQ4" s="81"/>
      <c r="AR4" s="81"/>
      <c r="AS4" s="81"/>
      <c r="AT4" s="81" t="s">
        <v>56</v>
      </c>
      <c r="AU4" s="81"/>
      <c r="AV4" s="81"/>
      <c r="AW4" s="81"/>
      <c r="AX4" s="81"/>
      <c r="AY4" s="81"/>
      <c r="AZ4" s="81"/>
      <c r="BA4" s="81"/>
      <c r="BB4" s="81"/>
      <c r="BC4" s="81"/>
      <c r="BD4" s="81"/>
      <c r="BE4" s="81" t="s">
        <v>57</v>
      </c>
      <c r="BF4" s="81"/>
      <c r="BG4" s="81"/>
      <c r="BH4" s="81"/>
      <c r="BI4" s="81"/>
      <c r="BJ4" s="81"/>
      <c r="BK4" s="81"/>
      <c r="BL4" s="81"/>
      <c r="BM4" s="81"/>
      <c r="BN4" s="81"/>
      <c r="BO4" s="81"/>
      <c r="BP4" s="81" t="s">
        <v>58</v>
      </c>
      <c r="BQ4" s="81"/>
      <c r="BR4" s="81"/>
      <c r="BS4" s="81"/>
      <c r="BT4" s="81"/>
      <c r="BU4" s="81"/>
      <c r="BV4" s="81"/>
      <c r="BW4" s="81"/>
      <c r="BX4" s="81"/>
      <c r="BY4" s="81"/>
      <c r="BZ4" s="81"/>
      <c r="CA4" s="81" t="s">
        <v>59</v>
      </c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 t="s">
        <v>60</v>
      </c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 t="s">
        <v>61</v>
      </c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 t="s">
        <v>62</v>
      </c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 t="s">
        <v>63</v>
      </c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 t="s">
        <v>64</v>
      </c>
      <c r="EE4" s="81"/>
      <c r="EF4" s="81"/>
      <c r="EG4" s="81"/>
      <c r="EH4" s="81"/>
      <c r="EI4" s="81"/>
      <c r="EJ4" s="81"/>
      <c r="EK4" s="81"/>
      <c r="EL4" s="81"/>
      <c r="EM4" s="81"/>
      <c r="EN4" s="81"/>
    </row>
    <row r="5" spans="1:144" x14ac:dyDescent="0.2">
      <c r="A5" s="15" t="s">
        <v>65</v>
      </c>
      <c r="B5" s="18"/>
      <c r="C5" s="18"/>
      <c r="D5" s="18"/>
      <c r="E5" s="18"/>
      <c r="F5" s="18"/>
      <c r="G5" s="18"/>
      <c r="H5" s="19" t="s">
        <v>66</v>
      </c>
      <c r="I5" s="19" t="s">
        <v>67</v>
      </c>
      <c r="J5" s="19" t="s">
        <v>68</v>
      </c>
      <c r="K5" s="19" t="s">
        <v>69</v>
      </c>
      <c r="L5" s="19" t="s">
        <v>70</v>
      </c>
      <c r="M5" s="19" t="s">
        <v>5</v>
      </c>
      <c r="N5" s="19" t="s">
        <v>71</v>
      </c>
      <c r="O5" s="19" t="s">
        <v>72</v>
      </c>
      <c r="P5" s="19" t="s">
        <v>73</v>
      </c>
      <c r="Q5" s="19" t="s">
        <v>74</v>
      </c>
      <c r="R5" s="19" t="s">
        <v>75</v>
      </c>
      <c r="S5" s="19" t="s">
        <v>76</v>
      </c>
      <c r="T5" s="19" t="s">
        <v>77</v>
      </c>
      <c r="U5" s="19" t="s">
        <v>78</v>
      </c>
      <c r="V5" s="19" t="s">
        <v>79</v>
      </c>
      <c r="W5" s="19" t="s">
        <v>80</v>
      </c>
      <c r="X5" s="19" t="s">
        <v>81</v>
      </c>
      <c r="Y5" s="19" t="s">
        <v>82</v>
      </c>
      <c r="Z5" s="19" t="s">
        <v>83</v>
      </c>
      <c r="AA5" s="19" t="s">
        <v>84</v>
      </c>
      <c r="AB5" s="19" t="s">
        <v>85</v>
      </c>
      <c r="AC5" s="19" t="s">
        <v>86</v>
      </c>
      <c r="AD5" s="19" t="s">
        <v>87</v>
      </c>
      <c r="AE5" s="19" t="s">
        <v>88</v>
      </c>
      <c r="AF5" s="19" t="s">
        <v>89</v>
      </c>
      <c r="AG5" s="19" t="s">
        <v>90</v>
      </c>
      <c r="AH5" s="19" t="s">
        <v>29</v>
      </c>
      <c r="AI5" s="19" t="s">
        <v>81</v>
      </c>
      <c r="AJ5" s="19" t="s">
        <v>82</v>
      </c>
      <c r="AK5" s="19" t="s">
        <v>83</v>
      </c>
      <c r="AL5" s="19" t="s">
        <v>84</v>
      </c>
      <c r="AM5" s="19" t="s">
        <v>85</v>
      </c>
      <c r="AN5" s="19" t="s">
        <v>86</v>
      </c>
      <c r="AO5" s="19" t="s">
        <v>87</v>
      </c>
      <c r="AP5" s="19" t="s">
        <v>88</v>
      </c>
      <c r="AQ5" s="19" t="s">
        <v>89</v>
      </c>
      <c r="AR5" s="19" t="s">
        <v>90</v>
      </c>
      <c r="AS5" s="19" t="s">
        <v>91</v>
      </c>
      <c r="AT5" s="19" t="s">
        <v>81</v>
      </c>
      <c r="AU5" s="19" t="s">
        <v>82</v>
      </c>
      <c r="AV5" s="19" t="s">
        <v>83</v>
      </c>
      <c r="AW5" s="19" t="s">
        <v>84</v>
      </c>
      <c r="AX5" s="19" t="s">
        <v>85</v>
      </c>
      <c r="AY5" s="19" t="s">
        <v>86</v>
      </c>
      <c r="AZ5" s="19" t="s">
        <v>87</v>
      </c>
      <c r="BA5" s="19" t="s">
        <v>88</v>
      </c>
      <c r="BB5" s="19" t="s">
        <v>89</v>
      </c>
      <c r="BC5" s="19" t="s">
        <v>90</v>
      </c>
      <c r="BD5" s="19" t="s">
        <v>91</v>
      </c>
      <c r="BE5" s="19" t="s">
        <v>81</v>
      </c>
      <c r="BF5" s="19" t="s">
        <v>82</v>
      </c>
      <c r="BG5" s="19" t="s">
        <v>83</v>
      </c>
      <c r="BH5" s="19" t="s">
        <v>84</v>
      </c>
      <c r="BI5" s="19" t="s">
        <v>85</v>
      </c>
      <c r="BJ5" s="19" t="s">
        <v>86</v>
      </c>
      <c r="BK5" s="19" t="s">
        <v>87</v>
      </c>
      <c r="BL5" s="19" t="s">
        <v>88</v>
      </c>
      <c r="BM5" s="19" t="s">
        <v>89</v>
      </c>
      <c r="BN5" s="19" t="s">
        <v>90</v>
      </c>
      <c r="BO5" s="19" t="s">
        <v>91</v>
      </c>
      <c r="BP5" s="19" t="s">
        <v>81</v>
      </c>
      <c r="BQ5" s="19" t="s">
        <v>82</v>
      </c>
      <c r="BR5" s="19" t="s">
        <v>83</v>
      </c>
      <c r="BS5" s="19" t="s">
        <v>84</v>
      </c>
      <c r="BT5" s="19" t="s">
        <v>85</v>
      </c>
      <c r="BU5" s="19" t="s">
        <v>86</v>
      </c>
      <c r="BV5" s="19" t="s">
        <v>87</v>
      </c>
      <c r="BW5" s="19" t="s">
        <v>88</v>
      </c>
      <c r="BX5" s="19" t="s">
        <v>89</v>
      </c>
      <c r="BY5" s="19" t="s">
        <v>90</v>
      </c>
      <c r="BZ5" s="19" t="s">
        <v>91</v>
      </c>
      <c r="CA5" s="19" t="s">
        <v>81</v>
      </c>
      <c r="CB5" s="19" t="s">
        <v>82</v>
      </c>
      <c r="CC5" s="19" t="s">
        <v>83</v>
      </c>
      <c r="CD5" s="19" t="s">
        <v>84</v>
      </c>
      <c r="CE5" s="19" t="s">
        <v>85</v>
      </c>
      <c r="CF5" s="19" t="s">
        <v>86</v>
      </c>
      <c r="CG5" s="19" t="s">
        <v>87</v>
      </c>
      <c r="CH5" s="19" t="s">
        <v>88</v>
      </c>
      <c r="CI5" s="19" t="s">
        <v>89</v>
      </c>
      <c r="CJ5" s="19" t="s">
        <v>90</v>
      </c>
      <c r="CK5" s="19" t="s">
        <v>91</v>
      </c>
      <c r="CL5" s="19" t="s">
        <v>81</v>
      </c>
      <c r="CM5" s="19" t="s">
        <v>82</v>
      </c>
      <c r="CN5" s="19" t="s">
        <v>83</v>
      </c>
      <c r="CO5" s="19" t="s">
        <v>84</v>
      </c>
      <c r="CP5" s="19" t="s">
        <v>85</v>
      </c>
      <c r="CQ5" s="19" t="s">
        <v>86</v>
      </c>
      <c r="CR5" s="19" t="s">
        <v>87</v>
      </c>
      <c r="CS5" s="19" t="s">
        <v>88</v>
      </c>
      <c r="CT5" s="19" t="s">
        <v>89</v>
      </c>
      <c r="CU5" s="19" t="s">
        <v>90</v>
      </c>
      <c r="CV5" s="19" t="s">
        <v>91</v>
      </c>
      <c r="CW5" s="19" t="s">
        <v>81</v>
      </c>
      <c r="CX5" s="19" t="s">
        <v>82</v>
      </c>
      <c r="CY5" s="19" t="s">
        <v>83</v>
      </c>
      <c r="CZ5" s="19" t="s">
        <v>84</v>
      </c>
      <c r="DA5" s="19" t="s">
        <v>85</v>
      </c>
      <c r="DB5" s="19" t="s">
        <v>86</v>
      </c>
      <c r="DC5" s="19" t="s">
        <v>87</v>
      </c>
      <c r="DD5" s="19" t="s">
        <v>88</v>
      </c>
      <c r="DE5" s="19" t="s">
        <v>89</v>
      </c>
      <c r="DF5" s="19" t="s">
        <v>90</v>
      </c>
      <c r="DG5" s="19" t="s">
        <v>91</v>
      </c>
      <c r="DH5" s="19" t="s">
        <v>81</v>
      </c>
      <c r="DI5" s="19" t="s">
        <v>82</v>
      </c>
      <c r="DJ5" s="19" t="s">
        <v>83</v>
      </c>
      <c r="DK5" s="19" t="s">
        <v>84</v>
      </c>
      <c r="DL5" s="19" t="s">
        <v>85</v>
      </c>
      <c r="DM5" s="19" t="s">
        <v>86</v>
      </c>
      <c r="DN5" s="19" t="s">
        <v>87</v>
      </c>
      <c r="DO5" s="19" t="s">
        <v>88</v>
      </c>
      <c r="DP5" s="19" t="s">
        <v>89</v>
      </c>
      <c r="DQ5" s="19" t="s">
        <v>90</v>
      </c>
      <c r="DR5" s="19" t="s">
        <v>91</v>
      </c>
      <c r="DS5" s="19" t="s">
        <v>81</v>
      </c>
      <c r="DT5" s="19" t="s">
        <v>82</v>
      </c>
      <c r="DU5" s="19" t="s">
        <v>83</v>
      </c>
      <c r="DV5" s="19" t="s">
        <v>84</v>
      </c>
      <c r="DW5" s="19" t="s">
        <v>85</v>
      </c>
      <c r="DX5" s="19" t="s">
        <v>86</v>
      </c>
      <c r="DY5" s="19" t="s">
        <v>87</v>
      </c>
      <c r="DZ5" s="19" t="s">
        <v>88</v>
      </c>
      <c r="EA5" s="19" t="s">
        <v>89</v>
      </c>
      <c r="EB5" s="19" t="s">
        <v>90</v>
      </c>
      <c r="EC5" s="19" t="s">
        <v>91</v>
      </c>
      <c r="ED5" s="19" t="s">
        <v>81</v>
      </c>
      <c r="EE5" s="19" t="s">
        <v>82</v>
      </c>
      <c r="EF5" s="19" t="s">
        <v>83</v>
      </c>
      <c r="EG5" s="19" t="s">
        <v>84</v>
      </c>
      <c r="EH5" s="19" t="s">
        <v>85</v>
      </c>
      <c r="EI5" s="19" t="s">
        <v>86</v>
      </c>
      <c r="EJ5" s="19" t="s">
        <v>87</v>
      </c>
      <c r="EK5" s="19" t="s">
        <v>88</v>
      </c>
      <c r="EL5" s="19" t="s">
        <v>89</v>
      </c>
      <c r="EM5" s="19" t="s">
        <v>90</v>
      </c>
      <c r="EN5" s="19" t="s">
        <v>91</v>
      </c>
    </row>
    <row r="6" spans="1:144" s="23" customFormat="1" x14ac:dyDescent="0.2">
      <c r="A6" s="15" t="s">
        <v>92</v>
      </c>
      <c r="B6" s="20">
        <f>B7</f>
        <v>2024</v>
      </c>
      <c r="C6" s="20">
        <f t="shared" ref="C6:W6" si="3">C7</f>
        <v>194255</v>
      </c>
      <c r="D6" s="20">
        <f t="shared" si="3"/>
        <v>46</v>
      </c>
      <c r="E6" s="20">
        <f t="shared" si="3"/>
        <v>1</v>
      </c>
      <c r="F6" s="20">
        <f t="shared" si="3"/>
        <v>0</v>
      </c>
      <c r="G6" s="20">
        <f t="shared" si="3"/>
        <v>5</v>
      </c>
      <c r="H6" s="20" t="str">
        <f t="shared" si="3"/>
        <v>山梨県　山中湖村</v>
      </c>
      <c r="I6" s="20" t="str">
        <f t="shared" si="3"/>
        <v>法適用</v>
      </c>
      <c r="J6" s="20" t="str">
        <f t="shared" si="3"/>
        <v>水道事業</v>
      </c>
      <c r="K6" s="20" t="str">
        <f t="shared" si="3"/>
        <v>簡易水道事業</v>
      </c>
      <c r="L6" s="20" t="str">
        <f t="shared" si="3"/>
        <v>C2</v>
      </c>
      <c r="M6" s="20" t="str">
        <f t="shared" si="3"/>
        <v>非設置</v>
      </c>
      <c r="N6" s="21" t="str">
        <f t="shared" si="3"/>
        <v>-</v>
      </c>
      <c r="O6" s="21">
        <f t="shared" si="3"/>
        <v>87.51</v>
      </c>
      <c r="P6" s="21">
        <f t="shared" si="3"/>
        <v>89.03</v>
      </c>
      <c r="Q6" s="21">
        <f t="shared" si="3"/>
        <v>1111</v>
      </c>
      <c r="R6" s="21">
        <f t="shared" si="3"/>
        <v>5822</v>
      </c>
      <c r="S6" s="21">
        <f t="shared" si="3"/>
        <v>53.05</v>
      </c>
      <c r="T6" s="21">
        <f t="shared" si="3"/>
        <v>109.75</v>
      </c>
      <c r="U6" s="21">
        <f t="shared" si="3"/>
        <v>5160</v>
      </c>
      <c r="V6" s="21">
        <f t="shared" si="3"/>
        <v>6.86</v>
      </c>
      <c r="W6" s="21">
        <f t="shared" si="3"/>
        <v>752.19</v>
      </c>
      <c r="X6" s="22" t="str">
        <f>IF(X7="",NA(),X7)</f>
        <v>-</v>
      </c>
      <c r="Y6" s="22" t="str">
        <f t="shared" ref="Y6:AG6" si="4">IF(Y7="",NA(),Y7)</f>
        <v>-</v>
      </c>
      <c r="Z6" s="22" t="str">
        <f t="shared" si="4"/>
        <v>-</v>
      </c>
      <c r="AA6" s="22" t="str">
        <f t="shared" si="4"/>
        <v>-</v>
      </c>
      <c r="AB6" s="22">
        <f t="shared" si="4"/>
        <v>91.92</v>
      </c>
      <c r="AC6" s="22" t="str">
        <f t="shared" si="4"/>
        <v>-</v>
      </c>
      <c r="AD6" s="22" t="str">
        <f t="shared" si="4"/>
        <v>-</v>
      </c>
      <c r="AE6" s="22" t="str">
        <f t="shared" si="4"/>
        <v>-</v>
      </c>
      <c r="AF6" s="22" t="str">
        <f t="shared" si="4"/>
        <v>-</v>
      </c>
      <c r="AG6" s="22">
        <f t="shared" si="4"/>
        <v>100.59</v>
      </c>
      <c r="AH6" s="21" t="str">
        <f>IF(AH7="","",IF(AH7="-","【-】","【"&amp;SUBSTITUTE(TEXT(AH7,"#,##0.00"),"-","△")&amp;"】"))</f>
        <v>【102.02】</v>
      </c>
      <c r="AI6" s="22" t="str">
        <f>IF(AI7="",NA(),AI7)</f>
        <v>-</v>
      </c>
      <c r="AJ6" s="22" t="str">
        <f t="shared" ref="AJ6:AR6" si="5">IF(AJ7="",NA(),AJ7)</f>
        <v>-</v>
      </c>
      <c r="AK6" s="22" t="str">
        <f t="shared" si="5"/>
        <v>-</v>
      </c>
      <c r="AL6" s="22" t="str">
        <f t="shared" si="5"/>
        <v>-</v>
      </c>
      <c r="AM6" s="22">
        <f t="shared" si="5"/>
        <v>20.28</v>
      </c>
      <c r="AN6" s="22" t="str">
        <f t="shared" si="5"/>
        <v>-</v>
      </c>
      <c r="AO6" s="22" t="str">
        <f t="shared" si="5"/>
        <v>-</v>
      </c>
      <c r="AP6" s="22" t="str">
        <f t="shared" si="5"/>
        <v>-</v>
      </c>
      <c r="AQ6" s="22" t="str">
        <f t="shared" si="5"/>
        <v>-</v>
      </c>
      <c r="AR6" s="22">
        <f t="shared" si="5"/>
        <v>18.309999999999999</v>
      </c>
      <c r="AS6" s="21" t="str">
        <f>IF(AS7="","",IF(AS7="-","【-】","【"&amp;SUBSTITUTE(TEXT(AS7,"#,##0.00"),"-","△")&amp;"】"))</f>
        <v>【26.96】</v>
      </c>
      <c r="AT6" s="22" t="str">
        <f>IF(AT7="",NA(),AT7)</f>
        <v>-</v>
      </c>
      <c r="AU6" s="22" t="str">
        <f t="shared" ref="AU6:BC6" si="6">IF(AU7="",NA(),AU7)</f>
        <v>-</v>
      </c>
      <c r="AV6" s="22" t="str">
        <f t="shared" si="6"/>
        <v>-</v>
      </c>
      <c r="AW6" s="22" t="str">
        <f t="shared" si="6"/>
        <v>-</v>
      </c>
      <c r="AX6" s="22">
        <f t="shared" si="6"/>
        <v>90.47</v>
      </c>
      <c r="AY6" s="22" t="str">
        <f t="shared" si="6"/>
        <v>-</v>
      </c>
      <c r="AZ6" s="22" t="str">
        <f t="shared" si="6"/>
        <v>-</v>
      </c>
      <c r="BA6" s="22" t="str">
        <f t="shared" si="6"/>
        <v>-</v>
      </c>
      <c r="BB6" s="22" t="str">
        <f t="shared" si="6"/>
        <v>-</v>
      </c>
      <c r="BC6" s="22">
        <f t="shared" si="6"/>
        <v>146.79</v>
      </c>
      <c r="BD6" s="21" t="str">
        <f>IF(BD7="","",IF(BD7="-","【-】","【"&amp;SUBSTITUTE(TEXT(BD7,"#,##0.00"),"-","△")&amp;"】"))</f>
        <v>【142.39】</v>
      </c>
      <c r="BE6" s="22" t="str">
        <f>IF(BE7="",NA(),BE7)</f>
        <v>-</v>
      </c>
      <c r="BF6" s="22" t="str">
        <f t="shared" ref="BF6:BN6" si="7">IF(BF7="",NA(),BF7)</f>
        <v>-</v>
      </c>
      <c r="BG6" s="22" t="str">
        <f t="shared" si="7"/>
        <v>-</v>
      </c>
      <c r="BH6" s="22" t="str">
        <f t="shared" si="7"/>
        <v>-</v>
      </c>
      <c r="BI6" s="22">
        <f t="shared" si="7"/>
        <v>192.74</v>
      </c>
      <c r="BJ6" s="22" t="str">
        <f t="shared" si="7"/>
        <v>-</v>
      </c>
      <c r="BK6" s="22" t="str">
        <f t="shared" si="7"/>
        <v>-</v>
      </c>
      <c r="BL6" s="22" t="str">
        <f t="shared" si="7"/>
        <v>-</v>
      </c>
      <c r="BM6" s="22" t="str">
        <f t="shared" si="7"/>
        <v>-</v>
      </c>
      <c r="BN6" s="22">
        <f t="shared" si="7"/>
        <v>1124.56</v>
      </c>
      <c r="BO6" s="21" t="str">
        <f>IF(BO7="","",IF(BO7="-","【-】","【"&amp;SUBSTITUTE(TEXT(BO7,"#,##0.00"),"-","△")&amp;"】"))</f>
        <v>【1,043.36】</v>
      </c>
      <c r="BP6" s="22" t="str">
        <f>IF(BP7="",NA(),BP7)</f>
        <v>-</v>
      </c>
      <c r="BQ6" s="22" t="str">
        <f t="shared" ref="BQ6:BY6" si="8">IF(BQ7="",NA(),BQ7)</f>
        <v>-</v>
      </c>
      <c r="BR6" s="22" t="str">
        <f t="shared" si="8"/>
        <v>-</v>
      </c>
      <c r="BS6" s="22" t="str">
        <f t="shared" si="8"/>
        <v>-</v>
      </c>
      <c r="BT6" s="22">
        <f t="shared" si="8"/>
        <v>84.47</v>
      </c>
      <c r="BU6" s="22" t="str">
        <f t="shared" si="8"/>
        <v>-</v>
      </c>
      <c r="BV6" s="22" t="str">
        <f t="shared" si="8"/>
        <v>-</v>
      </c>
      <c r="BW6" s="22" t="str">
        <f t="shared" si="8"/>
        <v>-</v>
      </c>
      <c r="BX6" s="22" t="str">
        <f t="shared" si="8"/>
        <v>-</v>
      </c>
      <c r="BY6" s="22">
        <f t="shared" si="8"/>
        <v>53.53</v>
      </c>
      <c r="BZ6" s="21" t="str">
        <f>IF(BZ7="","",IF(BZ7="-","【-】","【"&amp;SUBSTITUTE(TEXT(BZ7,"#,##0.00"),"-","△")&amp;"】"))</f>
        <v>【56.19】</v>
      </c>
      <c r="CA6" s="22" t="str">
        <f>IF(CA7="",NA(),CA7)</f>
        <v>-</v>
      </c>
      <c r="CB6" s="22" t="str">
        <f t="shared" ref="CB6:CJ6" si="9">IF(CB7="",NA(),CB7)</f>
        <v>-</v>
      </c>
      <c r="CC6" s="22" t="str">
        <f t="shared" si="9"/>
        <v>-</v>
      </c>
      <c r="CD6" s="22" t="str">
        <f t="shared" si="9"/>
        <v>-</v>
      </c>
      <c r="CE6" s="22">
        <f t="shared" si="9"/>
        <v>74.12</v>
      </c>
      <c r="CF6" s="22" t="str">
        <f t="shared" si="9"/>
        <v>-</v>
      </c>
      <c r="CG6" s="22" t="str">
        <f t="shared" si="9"/>
        <v>-</v>
      </c>
      <c r="CH6" s="22" t="str">
        <f t="shared" si="9"/>
        <v>-</v>
      </c>
      <c r="CI6" s="22" t="str">
        <f t="shared" si="9"/>
        <v>-</v>
      </c>
      <c r="CJ6" s="22">
        <f t="shared" si="9"/>
        <v>236.73</v>
      </c>
      <c r="CK6" s="21" t="str">
        <f>IF(CK7="","",IF(CK7="-","【-】","【"&amp;SUBSTITUTE(TEXT(CK7,"#,##0.00"),"-","△")&amp;"】"))</f>
        <v>【285.60】</v>
      </c>
      <c r="CL6" s="22" t="str">
        <f>IF(CL7="",NA(),CL7)</f>
        <v>-</v>
      </c>
      <c r="CM6" s="22" t="str">
        <f t="shared" ref="CM6:CU6" si="10">IF(CM7="",NA(),CM7)</f>
        <v>-</v>
      </c>
      <c r="CN6" s="22" t="str">
        <f t="shared" si="10"/>
        <v>-</v>
      </c>
      <c r="CO6" s="22" t="str">
        <f t="shared" si="10"/>
        <v>-</v>
      </c>
      <c r="CP6" s="22">
        <f t="shared" si="10"/>
        <v>43.37</v>
      </c>
      <c r="CQ6" s="22" t="str">
        <f t="shared" si="10"/>
        <v>-</v>
      </c>
      <c r="CR6" s="22" t="str">
        <f t="shared" si="10"/>
        <v>-</v>
      </c>
      <c r="CS6" s="22" t="str">
        <f t="shared" si="10"/>
        <v>-</v>
      </c>
      <c r="CT6" s="22" t="str">
        <f t="shared" si="10"/>
        <v>-</v>
      </c>
      <c r="CU6" s="22">
        <f t="shared" si="10"/>
        <v>56.35</v>
      </c>
      <c r="CV6" s="21" t="str">
        <f>IF(CV7="","",IF(CV7="-","【-】","【"&amp;SUBSTITUTE(TEXT(CV7,"#,##0.00"),"-","△")&amp;"】"))</f>
        <v>【48.33】</v>
      </c>
      <c r="CW6" s="22" t="str">
        <f>IF(CW7="",NA(),CW7)</f>
        <v>-</v>
      </c>
      <c r="CX6" s="22" t="str">
        <f t="shared" ref="CX6:DF6" si="11">IF(CX7="",NA(),CX7)</f>
        <v>-</v>
      </c>
      <c r="CY6" s="22" t="str">
        <f t="shared" si="11"/>
        <v>-</v>
      </c>
      <c r="CZ6" s="22" t="str">
        <f t="shared" si="11"/>
        <v>-</v>
      </c>
      <c r="DA6" s="22">
        <f t="shared" si="11"/>
        <v>85.01</v>
      </c>
      <c r="DB6" s="22" t="str">
        <f t="shared" si="11"/>
        <v>-</v>
      </c>
      <c r="DC6" s="22" t="str">
        <f t="shared" si="11"/>
        <v>-</v>
      </c>
      <c r="DD6" s="22" t="str">
        <f t="shared" si="11"/>
        <v>-</v>
      </c>
      <c r="DE6" s="22" t="str">
        <f t="shared" si="11"/>
        <v>-</v>
      </c>
      <c r="DF6" s="22">
        <f t="shared" si="11"/>
        <v>69.33</v>
      </c>
      <c r="DG6" s="21" t="str">
        <f>IF(DG7="","",IF(DG7="-","【-】","【"&amp;SUBSTITUTE(TEXT(DG7,"#,##0.00"),"-","△")&amp;"】"))</f>
        <v>【70.34】</v>
      </c>
      <c r="DH6" s="22" t="str">
        <f>IF(DH7="",NA(),DH7)</f>
        <v>-</v>
      </c>
      <c r="DI6" s="22" t="str">
        <f t="shared" ref="DI6:DQ6" si="12">IF(DI7="",NA(),DI7)</f>
        <v>-</v>
      </c>
      <c r="DJ6" s="22" t="str">
        <f t="shared" si="12"/>
        <v>-</v>
      </c>
      <c r="DK6" s="22" t="str">
        <f t="shared" si="12"/>
        <v>-</v>
      </c>
      <c r="DL6" s="22">
        <f t="shared" si="12"/>
        <v>5.47</v>
      </c>
      <c r="DM6" s="22" t="str">
        <f t="shared" si="12"/>
        <v>-</v>
      </c>
      <c r="DN6" s="22" t="str">
        <f t="shared" si="12"/>
        <v>-</v>
      </c>
      <c r="DO6" s="22" t="str">
        <f t="shared" si="12"/>
        <v>-</v>
      </c>
      <c r="DP6" s="22" t="str">
        <f t="shared" si="12"/>
        <v>-</v>
      </c>
      <c r="DQ6" s="22">
        <f t="shared" si="12"/>
        <v>37.619999999999997</v>
      </c>
      <c r="DR6" s="21" t="str">
        <f>IF(DR7="","",IF(DR7="-","【-】","【"&amp;SUBSTITUTE(TEXT(DR7,"#,##0.00"),"-","△")&amp;"】"))</f>
        <v>【35.50】</v>
      </c>
      <c r="DS6" s="22" t="str">
        <f>IF(DS7="",NA(),DS7)</f>
        <v>-</v>
      </c>
      <c r="DT6" s="22" t="str">
        <f t="shared" ref="DT6:EB6" si="13">IF(DT7="",NA(),DT7)</f>
        <v>-</v>
      </c>
      <c r="DU6" s="22" t="str">
        <f t="shared" si="13"/>
        <v>-</v>
      </c>
      <c r="DV6" s="22" t="str">
        <f t="shared" si="13"/>
        <v>-</v>
      </c>
      <c r="DW6" s="21">
        <f t="shared" si="13"/>
        <v>0</v>
      </c>
      <c r="DX6" s="22" t="str">
        <f t="shared" si="13"/>
        <v>-</v>
      </c>
      <c r="DY6" s="22" t="str">
        <f t="shared" si="13"/>
        <v>-</v>
      </c>
      <c r="DZ6" s="22" t="str">
        <f t="shared" si="13"/>
        <v>-</v>
      </c>
      <c r="EA6" s="22" t="str">
        <f t="shared" si="13"/>
        <v>-</v>
      </c>
      <c r="EB6" s="22">
        <f t="shared" si="13"/>
        <v>15.2</v>
      </c>
      <c r="EC6" s="21" t="str">
        <f>IF(EC7="","",IF(EC7="-","【-】","【"&amp;SUBSTITUTE(TEXT(EC7,"#,##0.00"),"-","△")&amp;"】"))</f>
        <v>【16.16】</v>
      </c>
      <c r="ED6" s="22" t="str">
        <f>IF(ED7="",NA(),ED7)</f>
        <v>-</v>
      </c>
      <c r="EE6" s="22" t="str">
        <f t="shared" ref="EE6:EM6" si="14">IF(EE7="",NA(),EE7)</f>
        <v>-</v>
      </c>
      <c r="EF6" s="22" t="str">
        <f t="shared" si="14"/>
        <v>-</v>
      </c>
      <c r="EG6" s="22" t="str">
        <f t="shared" si="14"/>
        <v>-</v>
      </c>
      <c r="EH6" s="21">
        <f t="shared" si="14"/>
        <v>0</v>
      </c>
      <c r="EI6" s="22" t="str">
        <f t="shared" si="14"/>
        <v>-</v>
      </c>
      <c r="EJ6" s="22" t="str">
        <f t="shared" si="14"/>
        <v>-</v>
      </c>
      <c r="EK6" s="22" t="str">
        <f t="shared" si="14"/>
        <v>-</v>
      </c>
      <c r="EL6" s="22" t="str">
        <f t="shared" si="14"/>
        <v>-</v>
      </c>
      <c r="EM6" s="22">
        <f t="shared" si="14"/>
        <v>0.17</v>
      </c>
      <c r="EN6" s="21" t="str">
        <f>IF(EN7="","",IF(EN7="-","【-】","【"&amp;SUBSTITUTE(TEXT(EN7,"#,##0.00"),"-","△")&amp;"】"))</f>
        <v>【0.28】</v>
      </c>
    </row>
    <row r="7" spans="1:144" s="23" customFormat="1" x14ac:dyDescent="0.2">
      <c r="A7" s="15"/>
      <c r="B7" s="24">
        <v>2024</v>
      </c>
      <c r="C7" s="24">
        <v>194255</v>
      </c>
      <c r="D7" s="24">
        <v>46</v>
      </c>
      <c r="E7" s="24">
        <v>1</v>
      </c>
      <c r="F7" s="24">
        <v>0</v>
      </c>
      <c r="G7" s="24">
        <v>5</v>
      </c>
      <c r="H7" s="24" t="s">
        <v>93</v>
      </c>
      <c r="I7" s="24" t="s">
        <v>94</v>
      </c>
      <c r="J7" s="24" t="s">
        <v>95</v>
      </c>
      <c r="K7" s="24" t="s">
        <v>96</v>
      </c>
      <c r="L7" s="24" t="s">
        <v>97</v>
      </c>
      <c r="M7" s="24" t="s">
        <v>98</v>
      </c>
      <c r="N7" s="25" t="s">
        <v>99</v>
      </c>
      <c r="O7" s="25">
        <v>87.51</v>
      </c>
      <c r="P7" s="25">
        <v>89.03</v>
      </c>
      <c r="Q7" s="25">
        <v>1111</v>
      </c>
      <c r="R7" s="25">
        <v>5822</v>
      </c>
      <c r="S7" s="25">
        <v>53.05</v>
      </c>
      <c r="T7" s="25">
        <v>109.75</v>
      </c>
      <c r="U7" s="25">
        <v>5160</v>
      </c>
      <c r="V7" s="25">
        <v>6.86</v>
      </c>
      <c r="W7" s="25">
        <v>752.19</v>
      </c>
      <c r="X7" s="25" t="s">
        <v>99</v>
      </c>
      <c r="Y7" s="25" t="s">
        <v>99</v>
      </c>
      <c r="Z7" s="25" t="s">
        <v>99</v>
      </c>
      <c r="AA7" s="25" t="s">
        <v>99</v>
      </c>
      <c r="AB7" s="25">
        <v>91.92</v>
      </c>
      <c r="AC7" s="25" t="s">
        <v>99</v>
      </c>
      <c r="AD7" s="25" t="s">
        <v>99</v>
      </c>
      <c r="AE7" s="25" t="s">
        <v>99</v>
      </c>
      <c r="AF7" s="25" t="s">
        <v>99</v>
      </c>
      <c r="AG7" s="25">
        <v>100.59</v>
      </c>
      <c r="AH7" s="25">
        <v>102.02</v>
      </c>
      <c r="AI7" s="25" t="s">
        <v>99</v>
      </c>
      <c r="AJ7" s="25" t="s">
        <v>99</v>
      </c>
      <c r="AK7" s="25" t="s">
        <v>99</v>
      </c>
      <c r="AL7" s="25" t="s">
        <v>99</v>
      </c>
      <c r="AM7" s="25">
        <v>20.28</v>
      </c>
      <c r="AN7" s="25" t="s">
        <v>99</v>
      </c>
      <c r="AO7" s="25" t="s">
        <v>99</v>
      </c>
      <c r="AP7" s="25" t="s">
        <v>99</v>
      </c>
      <c r="AQ7" s="25" t="s">
        <v>99</v>
      </c>
      <c r="AR7" s="25">
        <v>18.309999999999999</v>
      </c>
      <c r="AS7" s="25">
        <v>26.96</v>
      </c>
      <c r="AT7" s="25" t="s">
        <v>99</v>
      </c>
      <c r="AU7" s="25" t="s">
        <v>99</v>
      </c>
      <c r="AV7" s="25" t="s">
        <v>99</v>
      </c>
      <c r="AW7" s="25" t="s">
        <v>99</v>
      </c>
      <c r="AX7" s="25">
        <v>90.47</v>
      </c>
      <c r="AY7" s="25" t="s">
        <v>99</v>
      </c>
      <c r="AZ7" s="25" t="s">
        <v>99</v>
      </c>
      <c r="BA7" s="25" t="s">
        <v>99</v>
      </c>
      <c r="BB7" s="25" t="s">
        <v>99</v>
      </c>
      <c r="BC7" s="25">
        <v>146.79</v>
      </c>
      <c r="BD7" s="25">
        <v>142.38999999999999</v>
      </c>
      <c r="BE7" s="25" t="s">
        <v>99</v>
      </c>
      <c r="BF7" s="25" t="s">
        <v>99</v>
      </c>
      <c r="BG7" s="25" t="s">
        <v>99</v>
      </c>
      <c r="BH7" s="25" t="s">
        <v>99</v>
      </c>
      <c r="BI7" s="25">
        <v>192.74</v>
      </c>
      <c r="BJ7" s="25" t="s">
        <v>99</v>
      </c>
      <c r="BK7" s="25" t="s">
        <v>99</v>
      </c>
      <c r="BL7" s="25" t="s">
        <v>99</v>
      </c>
      <c r="BM7" s="25" t="s">
        <v>99</v>
      </c>
      <c r="BN7" s="25">
        <v>1124.56</v>
      </c>
      <c r="BO7" s="25">
        <v>1043.3599999999999</v>
      </c>
      <c r="BP7" s="25" t="s">
        <v>99</v>
      </c>
      <c r="BQ7" s="25" t="s">
        <v>99</v>
      </c>
      <c r="BR7" s="25" t="s">
        <v>99</v>
      </c>
      <c r="BS7" s="25" t="s">
        <v>99</v>
      </c>
      <c r="BT7" s="25">
        <v>84.47</v>
      </c>
      <c r="BU7" s="25" t="s">
        <v>99</v>
      </c>
      <c r="BV7" s="25" t="s">
        <v>99</v>
      </c>
      <c r="BW7" s="25" t="s">
        <v>99</v>
      </c>
      <c r="BX7" s="25" t="s">
        <v>99</v>
      </c>
      <c r="BY7" s="25">
        <v>53.53</v>
      </c>
      <c r="BZ7" s="25">
        <v>56.19</v>
      </c>
      <c r="CA7" s="25" t="s">
        <v>99</v>
      </c>
      <c r="CB7" s="25" t="s">
        <v>99</v>
      </c>
      <c r="CC7" s="25" t="s">
        <v>99</v>
      </c>
      <c r="CD7" s="25" t="s">
        <v>99</v>
      </c>
      <c r="CE7" s="25">
        <v>74.12</v>
      </c>
      <c r="CF7" s="25" t="s">
        <v>99</v>
      </c>
      <c r="CG7" s="25" t="s">
        <v>99</v>
      </c>
      <c r="CH7" s="25" t="s">
        <v>99</v>
      </c>
      <c r="CI7" s="25" t="s">
        <v>99</v>
      </c>
      <c r="CJ7" s="25">
        <v>236.73</v>
      </c>
      <c r="CK7" s="25">
        <v>285.60000000000002</v>
      </c>
      <c r="CL7" s="25" t="s">
        <v>99</v>
      </c>
      <c r="CM7" s="25" t="s">
        <v>99</v>
      </c>
      <c r="CN7" s="25" t="s">
        <v>99</v>
      </c>
      <c r="CO7" s="25" t="s">
        <v>99</v>
      </c>
      <c r="CP7" s="25">
        <v>43.37</v>
      </c>
      <c r="CQ7" s="25" t="s">
        <v>99</v>
      </c>
      <c r="CR7" s="25" t="s">
        <v>99</v>
      </c>
      <c r="CS7" s="25" t="s">
        <v>99</v>
      </c>
      <c r="CT7" s="25" t="s">
        <v>99</v>
      </c>
      <c r="CU7" s="25">
        <v>56.35</v>
      </c>
      <c r="CV7" s="25">
        <v>48.33</v>
      </c>
      <c r="CW7" s="25" t="s">
        <v>99</v>
      </c>
      <c r="CX7" s="25" t="s">
        <v>99</v>
      </c>
      <c r="CY7" s="25" t="s">
        <v>99</v>
      </c>
      <c r="CZ7" s="25" t="s">
        <v>99</v>
      </c>
      <c r="DA7" s="25">
        <v>85.01</v>
      </c>
      <c r="DB7" s="25" t="s">
        <v>99</v>
      </c>
      <c r="DC7" s="25" t="s">
        <v>99</v>
      </c>
      <c r="DD7" s="25" t="s">
        <v>99</v>
      </c>
      <c r="DE7" s="25" t="s">
        <v>99</v>
      </c>
      <c r="DF7" s="25">
        <v>69.33</v>
      </c>
      <c r="DG7" s="25">
        <v>70.34</v>
      </c>
      <c r="DH7" s="25" t="s">
        <v>99</v>
      </c>
      <c r="DI7" s="25" t="s">
        <v>99</v>
      </c>
      <c r="DJ7" s="25" t="s">
        <v>99</v>
      </c>
      <c r="DK7" s="25" t="s">
        <v>99</v>
      </c>
      <c r="DL7" s="25">
        <v>5.47</v>
      </c>
      <c r="DM7" s="25" t="s">
        <v>99</v>
      </c>
      <c r="DN7" s="25" t="s">
        <v>99</v>
      </c>
      <c r="DO7" s="25" t="s">
        <v>99</v>
      </c>
      <c r="DP7" s="25" t="s">
        <v>99</v>
      </c>
      <c r="DQ7" s="25">
        <v>37.619999999999997</v>
      </c>
      <c r="DR7" s="25">
        <v>35.5</v>
      </c>
      <c r="DS7" s="25" t="s">
        <v>99</v>
      </c>
      <c r="DT7" s="25" t="s">
        <v>99</v>
      </c>
      <c r="DU7" s="25" t="s">
        <v>99</v>
      </c>
      <c r="DV7" s="25" t="s">
        <v>99</v>
      </c>
      <c r="DW7" s="25">
        <v>0</v>
      </c>
      <c r="DX7" s="25" t="s">
        <v>99</v>
      </c>
      <c r="DY7" s="25" t="s">
        <v>99</v>
      </c>
      <c r="DZ7" s="25" t="s">
        <v>99</v>
      </c>
      <c r="EA7" s="25" t="s">
        <v>99</v>
      </c>
      <c r="EB7" s="25">
        <v>15.2</v>
      </c>
      <c r="EC7" s="25">
        <v>16.16</v>
      </c>
      <c r="ED7" s="25" t="s">
        <v>99</v>
      </c>
      <c r="EE7" s="25" t="s">
        <v>99</v>
      </c>
      <c r="EF7" s="25" t="s">
        <v>99</v>
      </c>
      <c r="EG7" s="25" t="s">
        <v>99</v>
      </c>
      <c r="EH7" s="25">
        <v>0</v>
      </c>
      <c r="EI7" s="25" t="s">
        <v>99</v>
      </c>
      <c r="EJ7" s="25" t="s">
        <v>99</v>
      </c>
      <c r="EK7" s="25" t="s">
        <v>99</v>
      </c>
      <c r="EL7" s="25" t="s">
        <v>99</v>
      </c>
      <c r="EM7" s="25">
        <v>0.17</v>
      </c>
      <c r="EN7" s="25">
        <v>0.28000000000000003</v>
      </c>
    </row>
    <row r="8" spans="1:144" x14ac:dyDescent="0.2"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7"/>
      <c r="AI8" s="26"/>
      <c r="AJ8" s="26"/>
      <c r="AK8" s="26"/>
      <c r="AL8" s="26"/>
      <c r="AM8" s="26"/>
      <c r="AN8" s="26"/>
      <c r="AO8" s="26"/>
      <c r="AP8" s="26"/>
      <c r="AQ8" s="26"/>
      <c r="AR8" s="26"/>
      <c r="AS8" s="27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7"/>
      <c r="BE8" s="26"/>
      <c r="BF8" s="26"/>
      <c r="BG8" s="26"/>
      <c r="BH8" s="26"/>
      <c r="BI8" s="26"/>
      <c r="BJ8" s="26"/>
      <c r="BK8" s="26"/>
      <c r="BL8" s="26"/>
      <c r="BM8" s="26"/>
      <c r="BN8" s="26"/>
      <c r="BO8" s="27"/>
      <c r="BP8" s="26"/>
      <c r="BQ8" s="26"/>
      <c r="BR8" s="26"/>
      <c r="BS8" s="26"/>
      <c r="BT8" s="26"/>
      <c r="BU8" s="26"/>
      <c r="BV8" s="26"/>
      <c r="BW8" s="26"/>
      <c r="BX8" s="26"/>
      <c r="BY8" s="26"/>
      <c r="BZ8" s="27"/>
      <c r="CA8" s="26"/>
      <c r="CB8" s="26"/>
      <c r="CC8" s="26"/>
      <c r="CD8" s="26"/>
      <c r="CE8" s="26"/>
      <c r="CF8" s="26"/>
      <c r="CG8" s="26"/>
      <c r="CH8" s="26"/>
      <c r="CI8" s="26"/>
      <c r="CJ8" s="26"/>
      <c r="CK8" s="27"/>
      <c r="CL8" s="26"/>
      <c r="CM8" s="26"/>
      <c r="CN8" s="26"/>
      <c r="CO8" s="26"/>
      <c r="CP8" s="26"/>
      <c r="CQ8" s="26"/>
      <c r="CR8" s="26"/>
      <c r="CS8" s="26"/>
      <c r="CT8" s="26"/>
      <c r="CU8" s="26"/>
      <c r="CV8" s="27"/>
      <c r="CW8" s="26"/>
      <c r="CX8" s="26"/>
      <c r="CY8" s="26"/>
      <c r="CZ8" s="26"/>
      <c r="DA8" s="26"/>
      <c r="DB8" s="26"/>
      <c r="DC8" s="26"/>
      <c r="DD8" s="26"/>
      <c r="DE8" s="26"/>
      <c r="DF8" s="26"/>
      <c r="DG8" s="27"/>
      <c r="DH8" s="26"/>
      <c r="DI8" s="26"/>
      <c r="DJ8" s="26"/>
      <c r="DK8" s="26"/>
      <c r="DL8" s="26"/>
      <c r="DM8" s="26"/>
      <c r="DN8" s="26"/>
      <c r="DO8" s="26"/>
      <c r="DP8" s="26"/>
      <c r="DQ8" s="26"/>
      <c r="DR8" s="27"/>
      <c r="DS8" s="26"/>
      <c r="DT8" s="26"/>
      <c r="DU8" s="26"/>
      <c r="DV8" s="26"/>
      <c r="DW8" s="26"/>
      <c r="DX8" s="26"/>
      <c r="DY8" s="26"/>
      <c r="DZ8" s="26"/>
      <c r="EA8" s="26"/>
      <c r="EB8" s="26"/>
      <c r="EC8" s="27"/>
      <c r="ED8" s="26"/>
      <c r="EE8" s="26"/>
      <c r="EF8" s="26"/>
      <c r="EG8" s="26"/>
      <c r="EH8" s="26"/>
      <c r="EI8" s="26"/>
      <c r="EJ8" s="26"/>
      <c r="EK8" s="26"/>
      <c r="EL8" s="26"/>
      <c r="EM8" s="26"/>
      <c r="EN8" s="27"/>
    </row>
    <row r="9" spans="1:144" x14ac:dyDescent="0.2">
      <c r="A9" s="28"/>
      <c r="B9" s="28" t="s">
        <v>100</v>
      </c>
      <c r="C9" s="28" t="s">
        <v>101</v>
      </c>
      <c r="D9" s="28" t="s">
        <v>102</v>
      </c>
      <c r="E9" s="28" t="s">
        <v>103</v>
      </c>
      <c r="F9" s="28" t="s">
        <v>104</v>
      </c>
      <c r="X9" s="26"/>
      <c r="Y9" s="26"/>
      <c r="Z9" s="26"/>
      <c r="AA9" s="26"/>
      <c r="AB9" s="26"/>
      <c r="AC9" s="26"/>
      <c r="AD9" s="26"/>
      <c r="AE9" s="26"/>
      <c r="AF9" s="26"/>
      <c r="AG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E9" s="26"/>
      <c r="BF9" s="26"/>
      <c r="BG9" s="26"/>
      <c r="BH9" s="26"/>
      <c r="BI9" s="26"/>
      <c r="BJ9" s="26"/>
      <c r="BK9" s="26"/>
      <c r="BL9" s="26"/>
      <c r="BM9" s="26"/>
      <c r="BN9" s="26"/>
      <c r="BP9" s="26"/>
      <c r="BQ9" s="26"/>
      <c r="BR9" s="26"/>
      <c r="BS9" s="26"/>
      <c r="BT9" s="26"/>
      <c r="BU9" s="26"/>
      <c r="BV9" s="26"/>
      <c r="BW9" s="26"/>
      <c r="BX9" s="26"/>
      <c r="BY9" s="26"/>
      <c r="CA9" s="26"/>
      <c r="CB9" s="26"/>
      <c r="CC9" s="26"/>
      <c r="CD9" s="26"/>
      <c r="CE9" s="26"/>
      <c r="CF9" s="26"/>
      <c r="CG9" s="26"/>
      <c r="CH9" s="26"/>
      <c r="CI9" s="26"/>
      <c r="CJ9" s="26"/>
      <c r="CL9" s="26"/>
      <c r="CM9" s="26"/>
      <c r="CN9" s="26"/>
      <c r="CO9" s="26"/>
      <c r="CP9" s="26"/>
      <c r="CQ9" s="26"/>
      <c r="CR9" s="26"/>
      <c r="CS9" s="26"/>
      <c r="CT9" s="26"/>
      <c r="CU9" s="26"/>
      <c r="CW9" s="26"/>
      <c r="CX9" s="26"/>
      <c r="CY9" s="26"/>
      <c r="CZ9" s="26"/>
      <c r="DA9" s="26"/>
      <c r="DB9" s="26"/>
      <c r="DC9" s="26"/>
      <c r="DD9" s="26"/>
      <c r="DE9" s="26"/>
      <c r="DF9" s="26"/>
      <c r="DH9" s="26"/>
      <c r="DI9" s="26"/>
      <c r="DJ9" s="26"/>
      <c r="DK9" s="26"/>
      <c r="DL9" s="26"/>
      <c r="DM9" s="26"/>
      <c r="DN9" s="26"/>
      <c r="DO9" s="26"/>
      <c r="DP9" s="26"/>
      <c r="DQ9" s="26"/>
      <c r="DS9" s="26"/>
      <c r="DT9" s="26"/>
      <c r="DU9" s="26"/>
      <c r="DV9" s="26"/>
      <c r="DW9" s="26"/>
      <c r="DX9" s="26"/>
      <c r="DY9" s="26"/>
      <c r="DZ9" s="26"/>
      <c r="EA9" s="26"/>
      <c r="EB9" s="26"/>
      <c r="ED9" s="26"/>
      <c r="EE9" s="26"/>
      <c r="EF9" s="26"/>
      <c r="EG9" s="26"/>
      <c r="EH9" s="26"/>
      <c r="EI9" s="26"/>
      <c r="EJ9" s="26"/>
      <c r="EK9" s="26"/>
      <c r="EL9" s="26"/>
      <c r="EM9" s="26"/>
    </row>
    <row r="10" spans="1:144" x14ac:dyDescent="0.2">
      <c r="A10" s="28" t="s">
        <v>44</v>
      </c>
      <c r="B10" s="29">
        <f>DATEVALUE($B7-B11&amp;"/1/"&amp;B12)</f>
        <v>37257</v>
      </c>
      <c r="C10" s="29">
        <f t="shared" ref="C10:F10" si="15">DATEVALUE($B7-C11&amp;"/1/"&amp;C12)</f>
        <v>37622</v>
      </c>
      <c r="D10" s="29">
        <f t="shared" si="15"/>
        <v>37987</v>
      </c>
      <c r="E10" s="29">
        <f t="shared" si="15"/>
        <v>38353</v>
      </c>
      <c r="F10" s="29">
        <f t="shared" si="15"/>
        <v>38718</v>
      </c>
    </row>
    <row r="11" spans="1:144" x14ac:dyDescent="0.2">
      <c r="B11">
        <v>22</v>
      </c>
      <c r="C11">
        <v>21</v>
      </c>
      <c r="D11">
        <v>20</v>
      </c>
      <c r="E11">
        <v>19</v>
      </c>
      <c r="F11">
        <v>18</v>
      </c>
      <c r="G11" t="s">
        <v>105</v>
      </c>
    </row>
    <row r="12" spans="1:144" x14ac:dyDescent="0.2">
      <c r="B12">
        <v>1</v>
      </c>
      <c r="C12">
        <v>1</v>
      </c>
      <c r="D12">
        <v>1</v>
      </c>
      <c r="E12">
        <v>1</v>
      </c>
      <c r="F12">
        <v>1</v>
      </c>
      <c r="G12" t="s">
        <v>106</v>
      </c>
    </row>
    <row r="13" spans="1:144" x14ac:dyDescent="0.2">
      <c r="B13" t="s">
        <v>107</v>
      </c>
      <c r="C13" t="s">
        <v>107</v>
      </c>
      <c r="D13" t="s">
        <v>107</v>
      </c>
      <c r="E13" t="s">
        <v>107</v>
      </c>
      <c r="F13" t="s">
        <v>107</v>
      </c>
      <c r="G13" t="s">
        <v>108</v>
      </c>
    </row>
  </sheetData>
  <mergeCells count="14">
    <mergeCell ref="CW4:DG4"/>
    <mergeCell ref="DH4:DR4"/>
    <mergeCell ref="DS4:EC4"/>
    <mergeCell ref="ED4:EN4"/>
    <mergeCell ref="H3:W4"/>
    <mergeCell ref="X3:DG3"/>
    <mergeCell ref="DH3:EN3"/>
    <mergeCell ref="X4:AH4"/>
    <mergeCell ref="AI4:AS4"/>
    <mergeCell ref="AT4:BD4"/>
    <mergeCell ref="BE4:BO4"/>
    <mergeCell ref="BP4:BZ4"/>
    <mergeCell ref="CA4:CK4"/>
    <mergeCell ref="CL4:CV4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法適用_水道事業</vt:lpstr>
      <vt:lpstr>データ</vt:lpstr>
    </vt:vector>
  </TitlesOfParts>
  <Manager>公営企業課</Manager>
  <Company>総務省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経営比較分析表</dc:title>
  <dc:subject/>
  <dc:creator>公営企業課</dc:creator>
  <cp:keywords/>
  <dc:description/>
  <cp:lastModifiedBy>天野　雅仁</cp:lastModifiedBy>
  <dcterms:created xsi:type="dcterms:W3CDTF">2025-12-12T09:16:24Z</dcterms:created>
  <dcterms:modified xsi:type="dcterms:W3CDTF">2026-01-27T00:29:46Z</dcterms:modified>
  <cp:category/>
</cp:coreProperties>
</file>