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3芋\02法適簡水\20道志村\"/>
    </mc:Choice>
  </mc:AlternateContent>
  <xr:revisionPtr revIDLastSave="0" documentId="13_ncr:1_{EECE3CCE-75E1-49A3-ABBF-9BE40F4B9F67}" xr6:coauthVersionLast="47" xr6:coauthVersionMax="47" xr10:uidLastSave="{00000000-0000-0000-0000-000000000000}"/>
  <workbookProtection workbookAlgorithmName="SHA-512" workbookHashValue="oj8H8y7dWJJA2um4iM9iB3egXBlpr27McDpO5FPE6mcJ7SkSnCs6HcDLdLLo8aKGeJIj3OE18EU7Y/qNG+UPqw==" workbookSaltValue="buTycpO+xuDii4TlcrlMjw==" workbookSpinCount="100000" lockStructure="1"/>
  <bookViews>
    <workbookView xWindow="-108" yWindow="-108" windowWidth="30936" windowHeight="167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R6" i="5"/>
  <c r="Q6" i="5"/>
  <c r="P6" i="5"/>
  <c r="O6" i="5"/>
  <c r="I10" i="4" s="1"/>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W10" i="4"/>
  <c r="P10" i="4"/>
  <c r="B10" i="4"/>
  <c r="AT8" i="4"/>
  <c r="AL8" i="4"/>
  <c r="AD8" i="4"/>
  <c r="W8"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<sst xmlns="http://schemas.openxmlformats.org/spreadsheetml/2006/main" count="316" uniqueCount="113">
  <si>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</si>
  <si>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</si>
  <si>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</si>
  <si>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</si>
  <si>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</si>
  <si>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</si>
  <si>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</si>
  <si>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</si>
  <si>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</si>
  <si>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</si>
  <si>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</si>
  <si>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</si>
  <si>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</si>
  <si>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</si>
  <si>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</si>
  <si>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</si>
  <si>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</si>
  <si>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</si>
  <si>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</si>
  <si>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</si>
  <si>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</si>
  <si>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</si>
  <si>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</si>
  <si>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</si>
  <si>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</si>
  <si>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</si>
  <si>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</si>
  <si>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</si>
  <si>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</si>
  <si>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</si>
  <si>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</si>
  <si>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</si>
  <si>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</si>
  <si>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</si>
  <si>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</si>
  <si>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</si>
  <si>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</si>
  <si>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</si>
  <si>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</si>
  <si>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</si>
  <si>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</si>
  <si>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</si>
  <si>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</si>
  <si>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</si>
  <si>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</si>
  <si>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</si>
  <si>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</si>
  <si>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</si>
  <si>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</si>
  <si>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</si>
  <si>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</si>
  <si>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</si>
  <si>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</si>
  <si>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</si>
  <si>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</si>
  <si>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</si>
  <si>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</si>
  <si>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</si>
  <si>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</si>
  <si>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</si>
  <si>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</si>
  <si>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</si>
  <si>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</si>
  <si>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</si>
  <si>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</si>
  <si>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</si>
  <si>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</si>
  <si>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</si>
  <si>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</si>
  <si>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</si>
  <si>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</si>
  <si>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</si>
  <si>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</si>
  <si>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</si>
  <si>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</si>
  <si>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</si>
  <si>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</si>
  <si>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</si>
  <si>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</si>
  <si>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</si>
  <si>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</si>
  <si>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</si>
  <si>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</si>
  <si>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</si>
  <si>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</si>
  <si>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</si>
  <si>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</si>
  <si>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</si>
  <si>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</si>
  <si>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</si>
  <si>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</si>
  <si>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</si>
  <si>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</si>
  <si>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道志村</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</si>
  <si>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</si>
  <si>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</si>
  <si>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</si>
  <si>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</si>
  <si>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</si>
  <si>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</si>
  <si>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</si>
  <si>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</si>
  <si>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</si>
  <si>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</si>
  <si>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</si>
  <si>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</si>
  <si>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</si>
  <si>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</si>
  <si>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</si>
  <si>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</si>
  <si>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道志村は、5簡易水道事業、1営農飲雑用水供給施設を運営しており、4簡易水道事業の管路更新と1営農飲雑用水供給施設の管路更新を平成に入って更新を完了している。残り1簡易水道事業の更新をもって管路更新完了となる。しかし、導水管、送水管は露出管である箇所も多くあり、今後の老朽化対策は講じなければならない。</t>
    <rPh sb="0" eb="3">
      <t>ドウシムラ</t>
    </rPh>
    <rPh sb="6" eb="8">
      <t>カンイ</t>
    </rPh>
    <rPh sb="8" eb="10">
      <t>スイドウ</t>
    </rPh>
    <rPh sb="10" eb="12">
      <t>ジギョウ</t>
    </rPh>
    <rPh sb="14" eb="16">
      <t>エイノウ</t>
    </rPh>
    <rPh sb="16" eb="17">
      <t>イン</t>
    </rPh>
    <rPh sb="17" eb="20">
      <t>ザツヨウスイ</t>
    </rPh>
    <rPh sb="20" eb="22">
      <t>キョウキュウ</t>
    </rPh>
    <rPh sb="22" eb="24">
      <t>シセツ</t>
    </rPh>
    <rPh sb="25" eb="27">
      <t>ウンエイ</t>
    </rPh>
    <rPh sb="33" eb="35">
      <t>カンイ</t>
    </rPh>
    <rPh sb="35" eb="37">
      <t>スイドウ</t>
    </rPh>
    <rPh sb="37" eb="39">
      <t>ジギョウ</t>
    </rPh>
    <rPh sb="40" eb="42">
      <t>カンロ</t>
    </rPh>
    <rPh sb="42" eb="44">
      <t>コウシン</t>
    </rPh>
    <rPh sb="46" eb="48">
      <t>エイノウ</t>
    </rPh>
    <rPh sb="48" eb="49">
      <t>イン</t>
    </rPh>
    <rPh sb="49" eb="52">
      <t>ザツヨウスイ</t>
    </rPh>
    <rPh sb="52" eb="54">
      <t>キョウキュウ</t>
    </rPh>
    <rPh sb="54" eb="56">
      <t>シセツ</t>
    </rPh>
    <rPh sb="57" eb="59">
      <t>カンロ</t>
    </rPh>
    <rPh sb="59" eb="61">
      <t>コウシン</t>
    </rPh>
    <rPh sb="62" eb="64">
      <t>ヘイセイ</t>
    </rPh>
    <rPh sb="65" eb="66">
      <t>ハイ</t>
    </rPh>
    <rPh sb="68" eb="70">
      <t>コウシン</t>
    </rPh>
    <rPh sb="71" eb="73">
      <t>カンリョウ</t>
    </rPh>
    <rPh sb="78" eb="79">
      <t>ノコ</t>
    </rPh>
    <rPh sb="81" eb="85">
      <t>カンイスイドウ</t>
    </rPh>
    <rPh sb="85" eb="87">
      <t>ジギョウ</t>
    </rPh>
    <rPh sb="88" eb="90">
      <t>コウシン</t>
    </rPh>
    <rPh sb="94" eb="98">
      <t>カンロコウシン</t>
    </rPh>
    <rPh sb="98" eb="100">
      <t>カンリョウ</t>
    </rPh>
    <rPh sb="108" eb="111">
      <t>ドウスイカン</t>
    </rPh>
    <rPh sb="112" eb="115">
      <t>ソウスイカン</t>
    </rPh>
    <rPh sb="116" eb="118">
      <t>ロシュツ</t>
    </rPh>
    <rPh sb="118" eb="119">
      <t>カン</t>
    </rPh>
    <rPh sb="122" eb="124">
      <t>カショ</t>
    </rPh>
    <rPh sb="125" eb="126">
      <t>オオ</t>
    </rPh>
    <rPh sb="130" eb="132">
      <t>コンゴ</t>
    </rPh>
    <rPh sb="133" eb="136">
      <t>ロウキュウカ</t>
    </rPh>
    <rPh sb="136" eb="138">
      <t>タイサク</t>
    </rPh>
    <rPh sb="139" eb="140">
      <t>コウ</t>
    </rPh>
    <phoneticPr fontId="4"/>
  </si>
  <si>
    <t xml:space="preserve">水道施設の更新や管路の更新に係る費用は国庫補助金や地方債を活用しながら、運用している。また、本来、水道施設の修繕、施設の電気料、システムリース料等、日常経費となる費用を水道料金で賄わなければならないが、水道料金が低価格のため、徴収率100％であったとしても、賄い切れていないのが現状である。
経営は一般会計からの繰入金があるため、会計を維持することが可能であるが、令和6年度の公営企業会計移行に伴い、独立採算が原則である中、その依存体制を脱却しなければならない。そのため、使用料の見直しを早急に検討し、事業の見直し等により一般会計に依存している現状を改善していく必要がある。
</t>
    <rPh sb="2" eb="4">
      <t>シセツ</t>
    </rPh>
    <rPh sb="5" eb="7">
      <t>コウシン</t>
    </rPh>
    <rPh sb="8" eb="10">
      <t>カンロ</t>
    </rPh>
    <rPh sb="11" eb="13">
      <t>コウシン</t>
    </rPh>
    <rPh sb="14" eb="15">
      <t>カカ</t>
    </rPh>
    <rPh sb="16" eb="18">
      <t>ヒヨウ</t>
    </rPh>
    <rPh sb="19" eb="21">
      <t>コッコ</t>
    </rPh>
    <rPh sb="21" eb="24">
      <t>ホジョキン</t>
    </rPh>
    <rPh sb="25" eb="27">
      <t>チホウ</t>
    </rPh>
    <rPh sb="27" eb="28">
      <t>サイ</t>
    </rPh>
    <rPh sb="29" eb="31">
      <t>カツヨウ</t>
    </rPh>
    <rPh sb="36" eb="38">
      <t>ウンヨウ</t>
    </rPh>
    <rPh sb="46" eb="48">
      <t>ホンライ</t>
    </rPh>
    <rPh sb="49" eb="53">
      <t>スイドウシセツ</t>
    </rPh>
    <rPh sb="54" eb="56">
      <t>シュウゼン</t>
    </rPh>
    <rPh sb="57" eb="59">
      <t>シセツ</t>
    </rPh>
    <rPh sb="60" eb="63">
      <t>デンキリョウ</t>
    </rPh>
    <rPh sb="71" eb="72">
      <t>リョウ</t>
    </rPh>
    <rPh sb="72" eb="73">
      <t>トウ</t>
    </rPh>
    <rPh sb="74" eb="78">
      <t>ニチジョウケイヒ</t>
    </rPh>
    <rPh sb="81" eb="83">
      <t>ヒヨウ</t>
    </rPh>
    <rPh sb="84" eb="86">
      <t>スイドウ</t>
    </rPh>
    <rPh sb="86" eb="88">
      <t>リョウキン</t>
    </rPh>
    <rPh sb="89" eb="90">
      <t>マカナ</t>
    </rPh>
    <rPh sb="101" eb="105">
      <t>スイドウリョウキン</t>
    </rPh>
    <rPh sb="106" eb="109">
      <t>テイカカク</t>
    </rPh>
    <rPh sb="113" eb="116">
      <t>チョウシュウリツ</t>
    </rPh>
    <rPh sb="129" eb="130">
      <t>マカナ</t>
    </rPh>
    <rPh sb="131" eb="132">
      <t>キ</t>
    </rPh>
    <rPh sb="139" eb="141">
      <t>ゲンジョウ</t>
    </rPh>
    <rPh sb="182" eb="184">
      <t>レイワ</t>
    </rPh>
    <rPh sb="185" eb="187">
      <t>ネンド</t>
    </rPh>
    <rPh sb="200" eb="204">
      <t>ドクリツサイサン</t>
    </rPh>
    <rPh sb="205" eb="207">
      <t>ゲンソク</t>
    </rPh>
    <rPh sb="210" eb="211">
      <t>ナカ</t>
    </rPh>
    <rPh sb="214" eb="216">
      <t>イゾン</t>
    </rPh>
    <rPh sb="216" eb="218">
      <t>タイセイ</t>
    </rPh>
    <rPh sb="219" eb="221">
      <t>ダッキャク</t>
    </rPh>
    <phoneticPr fontId="4"/>
  </si>
  <si>
    <t>①赤字を示しているため、給水収益の増を検討する必要がある。
②数値は高くないが、一般会計からの補助金で賄っている部分もあるため、引き続き安定した経営に努める。
③資金繰りに不安があるため、現金預金の確保に努める。
④水道施設が整備され40年以上が経過し、施設の更新が必要なため、地方債の借入が増加しているが料金収入が増えていない。
⑤給水に係る費用が給水収益で賄えていない状況であり、料金収入の増に向けた対策が必要である。
⑥有収水量1㎥にかかる費用は近年、横ばいであるが、水道施設の更新により、将来高い数値となる可能性があるため、水道料金の見直しが必要である。
⑦施設利用率については、配水能力の35％程度の配水量となっており、類似団体と比べ低い状況である。
⑧有収率については、1割程度の漏水があるため、老朽管路の更新や日々の漏水調査が必要がある。</t>
    <rPh sb="1" eb="3">
      <t>アカジ</t>
    </rPh>
    <rPh sb="4" eb="5">
      <t>シメ</t>
    </rPh>
    <rPh sb="12" eb="14">
      <t>キュウスイ</t>
    </rPh>
    <rPh sb="14" eb="16">
      <t>シュウエキ</t>
    </rPh>
    <rPh sb="17" eb="18">
      <t>ゾウ</t>
    </rPh>
    <rPh sb="19" eb="21">
      <t>ケントウ</t>
    </rPh>
    <rPh sb="23" eb="25">
      <t>ヒツヨウ</t>
    </rPh>
    <rPh sb="31" eb="33">
      <t>スウチ</t>
    </rPh>
    <rPh sb="34" eb="35">
      <t>タカ</t>
    </rPh>
    <rPh sb="40" eb="44">
      <t>イッパンカイケイ</t>
    </rPh>
    <rPh sb="47" eb="50">
      <t>ホジョキン</t>
    </rPh>
    <rPh sb="51" eb="52">
      <t>マカナ</t>
    </rPh>
    <rPh sb="56" eb="58">
      <t>ブブン</t>
    </rPh>
    <rPh sb="64" eb="65">
      <t>ヒ</t>
    </rPh>
    <rPh sb="66" eb="67">
      <t>ツヅ</t>
    </rPh>
    <rPh sb="68" eb="70">
      <t>アンテイ</t>
    </rPh>
    <rPh sb="72" eb="74">
      <t>ケイエイ</t>
    </rPh>
    <rPh sb="75" eb="76">
      <t>ツト</t>
    </rPh>
    <rPh sb="81" eb="84">
      <t>シキング</t>
    </rPh>
    <rPh sb="86" eb="88">
      <t>フアン</t>
    </rPh>
    <rPh sb="94" eb="98">
      <t>ゲンキンヨキン</t>
    </rPh>
    <rPh sb="99" eb="101">
      <t>カクホ</t>
    </rPh>
    <rPh sb="102" eb="103">
      <t>ツト</t>
    </rPh>
    <rPh sb="108" eb="110">
      <t>スイドウ</t>
    </rPh>
    <rPh sb="110" eb="112">
      <t>シセツ</t>
    </rPh>
    <rPh sb="113" eb="115">
      <t>セイビ</t>
    </rPh>
    <rPh sb="119" eb="120">
      <t>ネン</t>
    </rPh>
    <rPh sb="120" eb="122">
      <t>イジョウ</t>
    </rPh>
    <rPh sb="123" eb="125">
      <t>ケイカ</t>
    </rPh>
    <rPh sb="127" eb="129">
      <t>シセツ</t>
    </rPh>
    <rPh sb="130" eb="132">
      <t>コウシン</t>
    </rPh>
    <rPh sb="133" eb="135">
      <t>ヒツヨウ</t>
    </rPh>
    <rPh sb="139" eb="142">
      <t>チホウサイ</t>
    </rPh>
    <rPh sb="143" eb="145">
      <t>カリイレ</t>
    </rPh>
    <rPh sb="146" eb="148">
      <t>ゾウカ</t>
    </rPh>
    <rPh sb="153" eb="155">
      <t>リョウキン</t>
    </rPh>
    <rPh sb="155" eb="157">
      <t>シュウニュウ</t>
    </rPh>
    <rPh sb="158" eb="159">
      <t>フ</t>
    </rPh>
    <rPh sb="167" eb="169">
      <t>キュウスイ</t>
    </rPh>
    <rPh sb="170" eb="171">
      <t>カカ</t>
    </rPh>
    <rPh sb="172" eb="174">
      <t>ヒヨウ</t>
    </rPh>
    <rPh sb="175" eb="177">
      <t>キュウスイ</t>
    </rPh>
    <rPh sb="177" eb="179">
      <t>シュウエキ</t>
    </rPh>
    <rPh sb="180" eb="181">
      <t>マカナ</t>
    </rPh>
    <rPh sb="186" eb="188">
      <t>ジョウキョウ</t>
    </rPh>
    <rPh sb="192" eb="194">
      <t>リョウキン</t>
    </rPh>
    <rPh sb="194" eb="196">
      <t>シュウニュウ</t>
    </rPh>
    <rPh sb="197" eb="198">
      <t>ゾウ</t>
    </rPh>
    <rPh sb="199" eb="200">
      <t>ム</t>
    </rPh>
    <rPh sb="202" eb="204">
      <t>タイサク</t>
    </rPh>
    <rPh sb="205" eb="207">
      <t>ヒツヨウ</t>
    </rPh>
    <rPh sb="213" eb="215">
      <t>ユウシュウ</t>
    </rPh>
    <rPh sb="215" eb="217">
      <t>スイリョウ</t>
    </rPh>
    <rPh sb="223" eb="225">
      <t>ヒヨウ</t>
    </rPh>
    <rPh sb="226" eb="228">
      <t>キンネン</t>
    </rPh>
    <rPh sb="229" eb="230">
      <t>ヨコ</t>
    </rPh>
    <rPh sb="237" eb="241">
      <t>スイドウシセツ</t>
    </rPh>
    <rPh sb="242" eb="244">
      <t>コウシン</t>
    </rPh>
    <rPh sb="248" eb="250">
      <t>ショウライ</t>
    </rPh>
    <rPh sb="250" eb="251">
      <t>タカ</t>
    </rPh>
    <rPh sb="252" eb="253">
      <t>スウ</t>
    </rPh>
    <rPh sb="253" eb="254">
      <t>アタイ</t>
    </rPh>
    <rPh sb="257" eb="260">
      <t>カノウセイ</t>
    </rPh>
    <rPh sb="266" eb="270">
      <t>スイドウリョウキン</t>
    </rPh>
    <rPh sb="271" eb="273">
      <t>ミナオ</t>
    </rPh>
    <rPh sb="275" eb="277">
      <t>ヒツヨウ</t>
    </rPh>
    <rPh sb="283" eb="285">
      <t>シセツ</t>
    </rPh>
    <rPh sb="285" eb="288">
      <t>リヨウリツ</t>
    </rPh>
    <rPh sb="294" eb="296">
      <t>ハイスイ</t>
    </rPh>
    <rPh sb="296" eb="298">
      <t>ノウリョク</t>
    </rPh>
    <rPh sb="302" eb="304">
      <t>テイド</t>
    </rPh>
    <rPh sb="305" eb="307">
      <t>ハイスイ</t>
    </rPh>
    <rPh sb="307" eb="308">
      <t>リョウ</t>
    </rPh>
    <rPh sb="315" eb="317">
      <t>ルイジ</t>
    </rPh>
    <rPh sb="317" eb="319">
      <t>ダンタイ</t>
    </rPh>
    <rPh sb="320" eb="321">
      <t>クラ</t>
    </rPh>
    <rPh sb="322" eb="323">
      <t>ヒク</t>
    </rPh>
    <rPh sb="324" eb="326">
      <t>ジョウキョウ</t>
    </rPh>
    <rPh sb="332" eb="334">
      <t>ユウシュウ</t>
    </rPh>
    <rPh sb="334" eb="335">
      <t>リツ</t>
    </rPh>
    <rPh sb="342" eb="343">
      <t>ワリ</t>
    </rPh>
    <rPh sb="343" eb="345">
      <t>テイド</t>
    </rPh>
    <rPh sb="346" eb="348">
      <t>ロウスイ</t>
    </rPh>
    <rPh sb="354" eb="356">
      <t>ロウキュウ</t>
    </rPh>
    <rPh sb="356" eb="358">
      <t>カンロ</t>
    </rPh>
    <rPh sb="359" eb="361">
      <t>コウシン</t>
    </rPh>
    <rPh sb="362" eb="364">
      <t>ヒビ</t>
    </rPh>
    <rPh sb="365" eb="369">
      <t>ロウスイチョウサ</t>
    </rPh>
    <rPh sb="370" eb="37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</si>
</sst>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0.18</c:v>
                </c:pt>
              </c:numCache>
            </c:numRef>
          </c:val>
          <c:extLst>
            <c:ext xmlns:c16="http://schemas.microsoft.com/office/drawing/2014/chart" uri="{C3380CC4-5D6E-409C-BE32-E72D297353CC}">
              <c16:uniqueId val="{00000000-98A1-4EB0-BFB5-2B43CB4F524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98A1-4EB0-BFB5-2B43CB4F524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36.46</c:v>
                </c:pt>
              </c:numCache>
            </c:numRef>
          </c:val>
          <c:extLst>
            <c:ext xmlns:c16="http://schemas.microsoft.com/office/drawing/2014/chart" uri="{C3380CC4-5D6E-409C-BE32-E72D297353CC}">
              <c16:uniqueId val="{00000000-E0C4-4BEB-A6EF-62CD4D21FB6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E0C4-4BEB-A6EF-62CD4D21FB6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87.2</c:v>
                </c:pt>
              </c:numCache>
            </c:numRef>
          </c:val>
          <c:extLst>
            <c:ext xmlns:c16="http://schemas.microsoft.com/office/drawing/2014/chart" uri="{C3380CC4-5D6E-409C-BE32-E72D297353CC}">
              <c16:uniqueId val="{00000000-92BF-44F5-8051-5C3ED91AD0F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92BF-44F5-8051-5C3ED91AD0F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99.82</c:v>
                </c:pt>
              </c:numCache>
            </c:numRef>
          </c:val>
          <c:extLst>
            <c:ext xmlns:c16="http://schemas.microsoft.com/office/drawing/2014/chart" uri="{C3380CC4-5D6E-409C-BE32-E72D297353CC}">
              <c16:uniqueId val="{00000000-CB7A-49D3-B446-597FB831B6D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CB7A-49D3-B446-597FB831B6D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55.24</c:v>
                </c:pt>
              </c:numCache>
            </c:numRef>
          </c:val>
          <c:extLst>
            <c:ext xmlns:c16="http://schemas.microsoft.com/office/drawing/2014/chart" uri="{C3380CC4-5D6E-409C-BE32-E72D297353CC}">
              <c16:uniqueId val="{00000000-6D97-494E-86DD-7D2A2737744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6D97-494E-86DD-7D2A2737744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7.69</c:v>
                </c:pt>
              </c:numCache>
            </c:numRef>
          </c:val>
          <c:extLst>
            <c:ext xmlns:c16="http://schemas.microsoft.com/office/drawing/2014/chart" uri="{C3380CC4-5D6E-409C-BE32-E72D297353CC}">
              <c16:uniqueId val="{00000000-F937-42BF-B88A-CC5141B0162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F937-42BF-B88A-CC5141B0162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7.03</c:v>
                </c:pt>
              </c:numCache>
            </c:numRef>
          </c:val>
          <c:extLst>
            <c:ext xmlns:c16="http://schemas.microsoft.com/office/drawing/2014/chart" uri="{C3380CC4-5D6E-409C-BE32-E72D297353CC}">
              <c16:uniqueId val="{00000000-2D17-40DE-863C-A0FC6F2CBA1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2D17-40DE-863C-A0FC6F2CBA1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45.26</c:v>
                </c:pt>
              </c:numCache>
            </c:numRef>
          </c:val>
          <c:extLst>
            <c:ext xmlns:c16="http://schemas.microsoft.com/office/drawing/2014/chart" uri="{C3380CC4-5D6E-409C-BE32-E72D297353CC}">
              <c16:uniqueId val="{00000000-20CE-44B3-8EE8-0434EB0C13B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20CE-44B3-8EE8-0434EB0C13B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6287.66</c:v>
                </c:pt>
              </c:numCache>
            </c:numRef>
          </c:val>
          <c:extLst>
            <c:ext xmlns:c16="http://schemas.microsoft.com/office/drawing/2014/chart" uri="{C3380CC4-5D6E-409C-BE32-E72D297353CC}">
              <c16:uniqueId val="{00000000-67FC-4345-930C-56A949555E1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67FC-4345-930C-56A949555E1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17.12</c:v>
                </c:pt>
              </c:numCache>
            </c:numRef>
          </c:val>
          <c:extLst>
            <c:ext xmlns:c16="http://schemas.microsoft.com/office/drawing/2014/chart" uri="{C3380CC4-5D6E-409C-BE32-E72D297353CC}">
              <c16:uniqueId val="{00000000-FB5A-4699-B5A6-FDEF46E0484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FB5A-4699-B5A6-FDEF46E0484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341.15</c:v>
                </c:pt>
              </c:numCache>
            </c:numRef>
          </c:val>
          <c:extLst>
            <c:ext xmlns:c16="http://schemas.microsoft.com/office/drawing/2014/chart" uri="{C3380CC4-5D6E-409C-BE32-E72D297353CC}">
              <c16:uniqueId val="{00000000-5811-49E0-BFDB-3A9144D8FF6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5811-49E0-BFDB-3A9144D8FF6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C10"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山梨県　道志村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6"/>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1509</v>
      </c>
      <c r="AM8" s="65"/>
      <c r="AN8" s="65"/>
      <c r="AO8" s="65"/>
      <c r="AP8" s="65"/>
      <c r="AQ8" s="65"/>
      <c r="AR8" s="65"/>
      <c r="AS8" s="65"/>
      <c r="AT8" s="36">
        <f>データ!$S$6</f>
        <v>79.680000000000007</v>
      </c>
      <c r="AU8" s="37"/>
      <c r="AV8" s="37"/>
      <c r="AW8" s="37"/>
      <c r="AX8" s="37"/>
      <c r="AY8" s="37"/>
      <c r="AZ8" s="37"/>
      <c r="BA8" s="37"/>
      <c r="BB8" s="54">
        <f>データ!$T$6</f>
        <v>18.940000000000001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7" t="s">
        <v>12</v>
      </c>
      <c r="C9" s="48"/>
      <c r="D9" s="48"/>
      <c r="E9" s="48"/>
      <c r="F9" s="48"/>
      <c r="G9" s="48"/>
      <c r="H9" s="48"/>
      <c r="I9" s="47" t="s">
        <v>13</v>
      </c>
      <c r="J9" s="48"/>
      <c r="K9" s="48"/>
      <c r="L9" s="48"/>
      <c r="M9" s="48"/>
      <c r="N9" s="48"/>
      <c r="O9" s="66"/>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48.82</v>
      </c>
      <c r="J10" s="37"/>
      <c r="K10" s="37"/>
      <c r="L10" s="37"/>
      <c r="M10" s="37"/>
      <c r="N10" s="37"/>
      <c r="O10" s="64"/>
      <c r="P10" s="54">
        <f>データ!$P$6</f>
        <v>90.19</v>
      </c>
      <c r="Q10" s="54"/>
      <c r="R10" s="54"/>
      <c r="S10" s="54"/>
      <c r="T10" s="54"/>
      <c r="U10" s="54"/>
      <c r="V10" s="54"/>
      <c r="W10" s="65">
        <f>データ!$Q$6</f>
        <v>440</v>
      </c>
      <c r="X10" s="65"/>
      <c r="Y10" s="65"/>
      <c r="Z10" s="65"/>
      <c r="AA10" s="65"/>
      <c r="AB10" s="65"/>
      <c r="AC10" s="65"/>
      <c r="AD10" s="2"/>
      <c r="AE10" s="2"/>
      <c r="AF10" s="2"/>
      <c r="AG10" s="2"/>
      <c r="AH10" s="2"/>
      <c r="AI10" s="2"/>
      <c r="AJ10" s="2"/>
      <c r="AK10" s="2"/>
      <c r="AL10" s="65">
        <f>データ!$U$6</f>
        <v>1360</v>
      </c>
      <c r="AM10" s="65"/>
      <c r="AN10" s="65"/>
      <c r="AO10" s="65"/>
      <c r="AP10" s="65"/>
      <c r="AQ10" s="65"/>
      <c r="AR10" s="65"/>
      <c r="AS10" s="65"/>
      <c r="AT10" s="36">
        <f>データ!$V$6</f>
        <v>7</v>
      </c>
      <c r="AU10" s="37"/>
      <c r="AV10" s="37"/>
      <c r="AW10" s="37"/>
      <c r="AX10" s="37"/>
      <c r="AY10" s="37"/>
      <c r="AZ10" s="37"/>
      <c r="BA10" s="37"/>
      <c r="BB10" s="54">
        <f>データ!$W$6</f>
        <v>194.29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39"/>
      <c r="BN60" s="39"/>
      <c r="BO60" s="39"/>
      <c r="BP60" s="39"/>
      <c r="BQ60" s="39"/>
      <c r="BR60" s="39"/>
      <c r="BS60" s="39"/>
      <c r="BT60" s="39"/>
      <c r="BU60" s="39"/>
      <c r="BV60" s="39"/>
      <c r="BW60" s="39"/>
      <c r="BX60" s="39"/>
      <c r="BY60" s="39"/>
      <c r="BZ60" s="40"/>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Vkb5jRwg+GN4m4gjTMA1MXuanrdi7Vs7SrMnF4VUvYE95YZ2U6F1bIZy+podTndde7k8Q48KzkxuxyP5Hjph6g==" saltValue="fVArgU+TozIH70CIvnenR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194221</v>
      </c>
      <c r="D6" s="20">
        <f t="shared" si="3"/>
        <v>46</v>
      </c>
      <c r="E6" s="20">
        <f t="shared" si="3"/>
        <v>1</v>
      </c>
      <c r="F6" s="20">
        <f t="shared" si="3"/>
        <v>0</v>
      </c>
      <c r="G6" s="20">
        <f t="shared" si="3"/>
        <v>5</v>
      </c>
      <c r="H6" s="20" t="str">
        <f t="shared" si="3"/>
        <v>山梨県　道志村</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48.82</v>
      </c>
      <c r="P6" s="21">
        <f t="shared" si="3"/>
        <v>90.19</v>
      </c>
      <c r="Q6" s="21">
        <f t="shared" si="3"/>
        <v>440</v>
      </c>
      <c r="R6" s="21">
        <f t="shared" si="3"/>
        <v>1509</v>
      </c>
      <c r="S6" s="21">
        <f t="shared" si="3"/>
        <v>79.680000000000007</v>
      </c>
      <c r="T6" s="21">
        <f t="shared" si="3"/>
        <v>18.940000000000001</v>
      </c>
      <c r="U6" s="21">
        <f t="shared" si="3"/>
        <v>1360</v>
      </c>
      <c r="V6" s="21">
        <f t="shared" si="3"/>
        <v>7</v>
      </c>
      <c r="W6" s="21">
        <f t="shared" si="3"/>
        <v>194.29</v>
      </c>
      <c r="X6" s="22" t="str">
        <f>IF(X7="",NA(),X7)</f>
        <v>-</v>
      </c>
      <c r="Y6" s="22" t="str">
        <f t="shared" ref="Y6:AG6" si="4">IF(Y7="",NA(),Y7)</f>
        <v>-</v>
      </c>
      <c r="Z6" s="22" t="str">
        <f t="shared" si="4"/>
        <v>-</v>
      </c>
      <c r="AA6" s="22" t="str">
        <f t="shared" si="4"/>
        <v>-</v>
      </c>
      <c r="AB6" s="22">
        <f t="shared" si="4"/>
        <v>99.82</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7.03</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45.26</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6287.66</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17.12</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341.15</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36.46</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87.2</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55.24</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7.69</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2">
        <f t="shared" si="14"/>
        <v>0.18</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2">
      <c r="A7" s="15"/>
      <c r="B7" s="24">
        <v>2024</v>
      </c>
      <c r="C7" s="24">
        <v>194221</v>
      </c>
      <c r="D7" s="24">
        <v>46</v>
      </c>
      <c r="E7" s="24">
        <v>1</v>
      </c>
      <c r="F7" s="24">
        <v>0</v>
      </c>
      <c r="G7" s="24">
        <v>5</v>
      </c>
      <c r="H7" s="24" t="s">
        <v>93</v>
      </c>
      <c r="I7" s="24" t="s">
        <v>94</v>
      </c>
      <c r="J7" s="24" t="s">
        <v>95</v>
      </c>
      <c r="K7" s="24" t="s">
        <v>96</v>
      </c>
      <c r="L7" s="24" t="s">
        <v>97</v>
      </c>
      <c r="M7" s="24" t="s">
        <v>98</v>
      </c>
      <c r="N7" s="25" t="s">
        <v>99</v>
      </c>
      <c r="O7" s="25">
        <v>48.82</v>
      </c>
      <c r="P7" s="25">
        <v>90.19</v>
      </c>
      <c r="Q7" s="25">
        <v>440</v>
      </c>
      <c r="R7" s="25">
        <v>1509</v>
      </c>
      <c r="S7" s="25">
        <v>79.680000000000007</v>
      </c>
      <c r="T7" s="25">
        <v>18.940000000000001</v>
      </c>
      <c r="U7" s="25">
        <v>1360</v>
      </c>
      <c r="V7" s="25">
        <v>7</v>
      </c>
      <c r="W7" s="25">
        <v>194.29</v>
      </c>
      <c r="X7" s="25" t="s">
        <v>99</v>
      </c>
      <c r="Y7" s="25" t="s">
        <v>99</v>
      </c>
      <c r="Z7" s="25" t="s">
        <v>99</v>
      </c>
      <c r="AA7" s="25" t="s">
        <v>99</v>
      </c>
      <c r="AB7" s="25">
        <v>99.82</v>
      </c>
      <c r="AC7" s="25" t="s">
        <v>99</v>
      </c>
      <c r="AD7" s="25" t="s">
        <v>99</v>
      </c>
      <c r="AE7" s="25" t="s">
        <v>99</v>
      </c>
      <c r="AF7" s="25" t="s">
        <v>99</v>
      </c>
      <c r="AG7" s="25">
        <v>102.26</v>
      </c>
      <c r="AH7" s="25">
        <v>102.02</v>
      </c>
      <c r="AI7" s="25" t="s">
        <v>99</v>
      </c>
      <c r="AJ7" s="25" t="s">
        <v>99</v>
      </c>
      <c r="AK7" s="25" t="s">
        <v>99</v>
      </c>
      <c r="AL7" s="25" t="s">
        <v>99</v>
      </c>
      <c r="AM7" s="25">
        <v>7.03</v>
      </c>
      <c r="AN7" s="25" t="s">
        <v>99</v>
      </c>
      <c r="AO7" s="25" t="s">
        <v>99</v>
      </c>
      <c r="AP7" s="25" t="s">
        <v>99</v>
      </c>
      <c r="AQ7" s="25" t="s">
        <v>99</v>
      </c>
      <c r="AR7" s="25">
        <v>82.37</v>
      </c>
      <c r="AS7" s="25">
        <v>26.96</v>
      </c>
      <c r="AT7" s="25" t="s">
        <v>99</v>
      </c>
      <c r="AU7" s="25" t="s">
        <v>99</v>
      </c>
      <c r="AV7" s="25" t="s">
        <v>99</v>
      </c>
      <c r="AW7" s="25" t="s">
        <v>99</v>
      </c>
      <c r="AX7" s="25">
        <v>45.26</v>
      </c>
      <c r="AY7" s="25" t="s">
        <v>99</v>
      </c>
      <c r="AZ7" s="25" t="s">
        <v>99</v>
      </c>
      <c r="BA7" s="25" t="s">
        <v>99</v>
      </c>
      <c r="BB7" s="25" t="s">
        <v>99</v>
      </c>
      <c r="BC7" s="25">
        <v>101.6</v>
      </c>
      <c r="BD7" s="25">
        <v>142.38999999999999</v>
      </c>
      <c r="BE7" s="25" t="s">
        <v>99</v>
      </c>
      <c r="BF7" s="25" t="s">
        <v>99</v>
      </c>
      <c r="BG7" s="25" t="s">
        <v>99</v>
      </c>
      <c r="BH7" s="25" t="s">
        <v>99</v>
      </c>
      <c r="BI7" s="25">
        <v>6287.66</v>
      </c>
      <c r="BJ7" s="25" t="s">
        <v>99</v>
      </c>
      <c r="BK7" s="25" t="s">
        <v>99</v>
      </c>
      <c r="BL7" s="25" t="s">
        <v>99</v>
      </c>
      <c r="BM7" s="25" t="s">
        <v>99</v>
      </c>
      <c r="BN7" s="25">
        <v>1398.03</v>
      </c>
      <c r="BO7" s="25">
        <v>1043.3599999999999</v>
      </c>
      <c r="BP7" s="25" t="s">
        <v>99</v>
      </c>
      <c r="BQ7" s="25" t="s">
        <v>99</v>
      </c>
      <c r="BR7" s="25" t="s">
        <v>99</v>
      </c>
      <c r="BS7" s="25" t="s">
        <v>99</v>
      </c>
      <c r="BT7" s="25">
        <v>17.12</v>
      </c>
      <c r="BU7" s="25" t="s">
        <v>99</v>
      </c>
      <c r="BV7" s="25" t="s">
        <v>99</v>
      </c>
      <c r="BW7" s="25" t="s">
        <v>99</v>
      </c>
      <c r="BX7" s="25" t="s">
        <v>99</v>
      </c>
      <c r="BY7" s="25">
        <v>39.15</v>
      </c>
      <c r="BZ7" s="25">
        <v>56.19</v>
      </c>
      <c r="CA7" s="25" t="s">
        <v>99</v>
      </c>
      <c r="CB7" s="25" t="s">
        <v>99</v>
      </c>
      <c r="CC7" s="25" t="s">
        <v>99</v>
      </c>
      <c r="CD7" s="25" t="s">
        <v>99</v>
      </c>
      <c r="CE7" s="25">
        <v>341.15</v>
      </c>
      <c r="CF7" s="25" t="s">
        <v>99</v>
      </c>
      <c r="CG7" s="25" t="s">
        <v>99</v>
      </c>
      <c r="CH7" s="25" t="s">
        <v>99</v>
      </c>
      <c r="CI7" s="25" t="s">
        <v>99</v>
      </c>
      <c r="CJ7" s="25">
        <v>392.81</v>
      </c>
      <c r="CK7" s="25">
        <v>285.60000000000002</v>
      </c>
      <c r="CL7" s="25" t="s">
        <v>99</v>
      </c>
      <c r="CM7" s="25" t="s">
        <v>99</v>
      </c>
      <c r="CN7" s="25" t="s">
        <v>99</v>
      </c>
      <c r="CO7" s="25" t="s">
        <v>99</v>
      </c>
      <c r="CP7" s="25">
        <v>36.46</v>
      </c>
      <c r="CQ7" s="25" t="s">
        <v>99</v>
      </c>
      <c r="CR7" s="25" t="s">
        <v>99</v>
      </c>
      <c r="CS7" s="25" t="s">
        <v>99</v>
      </c>
      <c r="CT7" s="25" t="s">
        <v>99</v>
      </c>
      <c r="CU7" s="25">
        <v>29.19</v>
      </c>
      <c r="CV7" s="25">
        <v>48.33</v>
      </c>
      <c r="CW7" s="25" t="s">
        <v>99</v>
      </c>
      <c r="CX7" s="25" t="s">
        <v>99</v>
      </c>
      <c r="CY7" s="25" t="s">
        <v>99</v>
      </c>
      <c r="CZ7" s="25" t="s">
        <v>99</v>
      </c>
      <c r="DA7" s="25">
        <v>87.2</v>
      </c>
      <c r="DB7" s="25" t="s">
        <v>99</v>
      </c>
      <c r="DC7" s="25" t="s">
        <v>99</v>
      </c>
      <c r="DD7" s="25" t="s">
        <v>99</v>
      </c>
      <c r="DE7" s="25" t="s">
        <v>99</v>
      </c>
      <c r="DF7" s="25">
        <v>66.040000000000006</v>
      </c>
      <c r="DG7" s="25">
        <v>70.34</v>
      </c>
      <c r="DH7" s="25" t="s">
        <v>99</v>
      </c>
      <c r="DI7" s="25" t="s">
        <v>99</v>
      </c>
      <c r="DJ7" s="25" t="s">
        <v>99</v>
      </c>
      <c r="DK7" s="25" t="s">
        <v>99</v>
      </c>
      <c r="DL7" s="25">
        <v>55.24</v>
      </c>
      <c r="DM7" s="25" t="s">
        <v>99</v>
      </c>
      <c r="DN7" s="25" t="s">
        <v>99</v>
      </c>
      <c r="DO7" s="25" t="s">
        <v>99</v>
      </c>
      <c r="DP7" s="25" t="s">
        <v>99</v>
      </c>
      <c r="DQ7" s="25">
        <v>28.04</v>
      </c>
      <c r="DR7" s="25">
        <v>35.5</v>
      </c>
      <c r="DS7" s="25" t="s">
        <v>99</v>
      </c>
      <c r="DT7" s="25" t="s">
        <v>99</v>
      </c>
      <c r="DU7" s="25" t="s">
        <v>99</v>
      </c>
      <c r="DV7" s="25" t="s">
        <v>99</v>
      </c>
      <c r="DW7" s="25">
        <v>7.69</v>
      </c>
      <c r="DX7" s="25" t="s">
        <v>99</v>
      </c>
      <c r="DY7" s="25" t="s">
        <v>99</v>
      </c>
      <c r="DZ7" s="25" t="s">
        <v>99</v>
      </c>
      <c r="EA7" s="25" t="s">
        <v>99</v>
      </c>
      <c r="EB7" s="25">
        <v>11.15</v>
      </c>
      <c r="EC7" s="25">
        <v>16.16</v>
      </c>
      <c r="ED7" s="25" t="s">
        <v>99</v>
      </c>
      <c r="EE7" s="25" t="s">
        <v>99</v>
      </c>
      <c r="EF7" s="25" t="s">
        <v>99</v>
      </c>
      <c r="EG7" s="25" t="s">
        <v>99</v>
      </c>
      <c r="EH7" s="25">
        <v>0.18</v>
      </c>
      <c r="EI7" s="25" t="s">
        <v>99</v>
      </c>
      <c r="EJ7" s="25" t="s">
        <v>99</v>
      </c>
      <c r="EK7" s="25" t="s">
        <v>99</v>
      </c>
      <c r="EL7" s="25" t="s">
        <v>99</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dcterms:created xsi:type="dcterms:W3CDTF">2025-12-12T09:16:23Z</dcterms:created>
  <dcterms:modified xsi:type="dcterms:W3CDTF">2026-02-20T04:25:04Z</dcterms:modified>
  <cp:category/>
</cp:coreProperties>
</file>