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JPCA225010a\Desktop\Fw 【山梨県市町村振興課：２／６〆】公営企業に係る経営比較分析表（令和６年度決算）の分析等について（依頼）\提出\"/>
    </mc:Choice>
  </mc:AlternateContent>
  <xr:revisionPtr revIDLastSave="0" documentId="13_ncr:1_{6A88E28E-D1C8-462D-BADF-3956B1573C7C}" xr6:coauthVersionLast="47" xr6:coauthVersionMax="47" xr10:uidLastSave="{00000000-0000-0000-0000-000000000000}"/>
  <workbookProtection workbookAlgorithmName="SHA-512" workbookHashValue="yh5B8onuEcRezIb7W5vxCZhHKgOweOuaQ3odBJI303v0Aog+d7QXa7LgvJTsWQEHxP9qz131XJLBArA8au/J4A==" workbookSaltValue="D3N6ZT2lJHSs9oY851rV2g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R6" i="5"/>
  <c r="Q6" i="5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I85" i="4"/>
  <c r="F85" i="4"/>
  <c r="AT10" i="4"/>
  <c r="AL10" i="4"/>
  <c r="W10" i="4"/>
  <c r="I10" i="4"/>
  <c r="BB8" i="4"/>
  <c r="AT8" i="4"/>
  <c r="AL8" i="4"/>
  <c r="B8" i="4"/>
  <c r="B6" i="4"/>
</calcChain>
</file>

<file path=xl/sharedStrings.xml><?xml version="1.0" encoding="utf-8"?>
<sst xmlns="http://schemas.openxmlformats.org/spreadsheetml/2006/main" count="316" uniqueCount="113">
  <si>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</si>
  <si>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</si>
  <si>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</si>
  <si>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</si>
  <si>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</si>
  <si>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</si>
  <si>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</si>
  <si>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</si>
  <si>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</si>
  <si>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</si>
  <si>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</si>
  <si>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</si>
  <si>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</si>
  <si>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</si>
  <si>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</si>
  <si>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</si>
  <si>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</si>
  <si>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</si>
  <si>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</si>
  <si>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</si>
  <si>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</si>
  <si>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</si>
  <si>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</si>
  <si>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</si>
  <si>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</si>
  <si>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</si>
  <si>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</si>
  <si>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</si>
  <si>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</si>
  <si>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</si>
  <si>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</si>
  <si>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</si>
  <si>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</si>
  <si>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</si>
  <si>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</si>
  <si>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</si>
  <si>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</si>
  <si>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</si>
  <si>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</si>
  <si>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</si>
  <si>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</si>
  <si>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</si>
  <si>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</si>
  <si>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</si>
  <si>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</si>
  <si>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</si>
  <si>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</si>
  <si>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</si>
  <si>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</si>
  <si>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</si>
  <si>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</si>
  <si>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</si>
  <si>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</si>
  <si>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</si>
  <si>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</si>
  <si>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</si>
  <si>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</si>
  <si>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</si>
  <si>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</si>
  <si>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</si>
  <si>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</si>
  <si>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</si>
  <si>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</si>
  <si>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</si>
  <si>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</si>
  <si>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</si>
  <si>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</si>
  <si>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</si>
  <si>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</si>
  <si>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</si>
  <si>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</si>
  <si>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</si>
  <si>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</si>
  <si>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</si>
  <si>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</si>
  <si>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</si>
  <si>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</si>
  <si>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</si>
  <si>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</si>
  <si>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</si>
  <si>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</si>
  <si>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</si>
  <si>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</si>
  <si>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</si>
  <si>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</si>
  <si>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</si>
  <si>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</si>
  <si>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</si>
  <si>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</si>
  <si>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</si>
  <si>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</si>
  <si>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</si>
  <si>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</si>
  <si>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山梨県　富士川町</t>
  </si>
  <si>
    <t>法適用</t>
  </si>
  <si>
    <t>水道事業</t>
  </si>
  <si>
    <t>簡易水道事業</t>
  </si>
  <si>
    <t>C4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</si>
  <si>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</si>
  <si>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</si>
  <si>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</si>
  <si>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</si>
  <si>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</si>
  <si>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</si>
  <si>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</si>
  <si>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</si>
  <si>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</si>
  <si>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</si>
  <si>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</si>
  <si>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</si>
  <si>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公営企業会計初年度決算のため、前年度との比較はできない。
・収益的収支比率は、類似団体平均値と同様な数値である。累積欠損金比率は極めて高い状況となっており、企業債残高対給水収支比率も高い。
・給水原価はそこまで差は無いものの、料金回収率と有収率については、類似団体平均値と比較し低い状況である。
　そのため収益の確保に努めるとともに、施設・設備の維持管理費用等の抑制・節減し、経営の効率化を図らなければならない。
</t>
    <rPh sb="0" eb="6">
      <t>コウエイキギョウカイケイ</t>
    </rPh>
    <rPh sb="6" eb="9">
      <t>ショネンド</t>
    </rPh>
    <rPh sb="9" eb="11">
      <t>ケッサン</t>
    </rPh>
    <rPh sb="15" eb="18">
      <t>ゼンネンド</t>
    </rPh>
    <rPh sb="20" eb="22">
      <t>ヒカク</t>
    </rPh>
    <rPh sb="48" eb="50">
      <t>ドウヨウ</t>
    </rPh>
    <rPh sb="51" eb="53">
      <t>スウチ</t>
    </rPh>
    <rPh sb="57" eb="59">
      <t>ルイセキ</t>
    </rPh>
    <rPh sb="59" eb="62">
      <t>ケッソンキン</t>
    </rPh>
    <rPh sb="62" eb="64">
      <t>ヒリツ</t>
    </rPh>
    <rPh sb="65" eb="66">
      <t>キワ</t>
    </rPh>
    <rPh sb="68" eb="69">
      <t>タカ</t>
    </rPh>
    <rPh sb="70" eb="72">
      <t>ジョウキョウ</t>
    </rPh>
    <rPh sb="79" eb="82">
      <t>キギョウサイ</t>
    </rPh>
    <rPh sb="82" eb="84">
      <t>ザンダカ</t>
    </rPh>
    <rPh sb="84" eb="85">
      <t>タイ</t>
    </rPh>
    <rPh sb="85" eb="87">
      <t>キュウスイ</t>
    </rPh>
    <rPh sb="87" eb="89">
      <t>シュウシ</t>
    </rPh>
    <rPh sb="89" eb="91">
      <t>ヒリツ</t>
    </rPh>
    <rPh sb="92" eb="93">
      <t>タカ</t>
    </rPh>
    <rPh sb="97" eb="99">
      <t>キュウスイ</t>
    </rPh>
    <rPh sb="99" eb="101">
      <t>ゲンカ</t>
    </rPh>
    <rPh sb="106" eb="107">
      <t>サ</t>
    </rPh>
    <rPh sb="108" eb="109">
      <t>ナ</t>
    </rPh>
    <rPh sb="120" eb="121">
      <t>ユウ</t>
    </rPh>
    <rPh sb="121" eb="123">
      <t>シュウリツ</t>
    </rPh>
    <phoneticPr fontId="4"/>
  </si>
  <si>
    <t xml:space="preserve">公営企業会計初年度決算のため、前年度との比較はできない。
・類似団体平均値と比較すると、有形固定資産減価償却率及び管路更新率は極めて低く、管路経年化率は高い状況となっている。
　今後も老朽施設及び老朽管路・設備の更新が必要とされる。
</t>
    <rPh sb="45" eb="47">
      <t>ユウケイ</t>
    </rPh>
    <rPh sb="47" eb="51">
      <t>コテイシサン</t>
    </rPh>
    <rPh sb="51" eb="53">
      <t>ゲンカ</t>
    </rPh>
    <rPh sb="53" eb="55">
      <t>ショウキャク</t>
    </rPh>
    <rPh sb="55" eb="56">
      <t>リツ</t>
    </rPh>
    <rPh sb="56" eb="57">
      <t>オヨ</t>
    </rPh>
    <rPh sb="58" eb="60">
      <t>カンロ</t>
    </rPh>
    <rPh sb="60" eb="62">
      <t>コウシン</t>
    </rPh>
    <rPh sb="62" eb="63">
      <t>リツ</t>
    </rPh>
    <rPh sb="64" eb="65">
      <t>キワ</t>
    </rPh>
    <rPh sb="67" eb="68">
      <t>ヒク</t>
    </rPh>
    <rPh sb="70" eb="72">
      <t>カンロ</t>
    </rPh>
    <rPh sb="72" eb="74">
      <t>ケイネン</t>
    </rPh>
    <rPh sb="74" eb="75">
      <t>カ</t>
    </rPh>
    <rPh sb="75" eb="76">
      <t>リツ</t>
    </rPh>
    <rPh sb="77" eb="78">
      <t>タカ</t>
    </rPh>
    <rPh sb="79" eb="82">
      <t>ジョウゲスイドウカ</t>
    </rPh>
    <rPh sb="90" eb="92">
      <t>コンゴ</t>
    </rPh>
    <rPh sb="104" eb="106">
      <t>セツビ</t>
    </rPh>
    <phoneticPr fontId="4"/>
  </si>
  <si>
    <t>公営企業会計初年度決算のため、前年度との比較はできない。
・段階的に使用料改定を実施しているが、それ以上に老朽管の更新等の経費が増加し、一般会計繰入金に依存せざるを得ない状況となっている。経営戦略の見直しをおこなった結果を踏まえ、料金改定を踏まえ適正な使用料収入の確保を図る。
　供用開始後、50年以上経過している事から、老朽管の破裂や漏水箇所が増加傾向であるため、今後においても引き続き施設及び管路の更新を進める。</t>
    <rPh sb="198" eb="199">
      <t>オヨ</t>
    </rPh>
    <rPh sb="200" eb="202">
      <t>カンロ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</si>
</sst>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A-4771-A6F0-D1441418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A-4771-A6F0-D1441418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D-4978-8E87-B84650D9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D-4978-8E87-B84650D9D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C-4173-B9F3-09F70E7C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C-4173-B9F3-09F70E7C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D-4250-A4C7-E4739314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D-4250-A4C7-E4739314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D-476D-A4AC-14BBD6641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D-476D-A4AC-14BBD6641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0-4E5C-96D6-5180181F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0-4E5C-96D6-5180181F5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2215.86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2-4540-B6C5-AD1E78E5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2-4540-B6C5-AD1E78E5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C-4AB2-B4A4-60FBBC93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C-4AB2-B4A4-60FBBC939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3121.03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D-425C-A3BB-69775061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D-425C-A3BB-69775061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1-48DF-869D-87BC7B2C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1-48DF-869D-87BC7B2C5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73F-A8E5-899D4D12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3-473F-A8E5-899D4D12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G1" zoomScaleNormal="100" workbookViewId="0">
      <selection activeCell="BO6" sqref="BO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山梨県　富士川町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簡易水道事業</v>
      </c>
      <c r="Q8" s="43"/>
      <c r="R8" s="43"/>
      <c r="S8" s="43"/>
      <c r="T8" s="43"/>
      <c r="U8" s="43"/>
      <c r="V8" s="43"/>
      <c r="W8" s="43" t="str">
        <f>データ!$L$6</f>
        <v>C4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13926</v>
      </c>
      <c r="AM8" s="44"/>
      <c r="AN8" s="44"/>
      <c r="AO8" s="44"/>
      <c r="AP8" s="44"/>
      <c r="AQ8" s="44"/>
      <c r="AR8" s="44"/>
      <c r="AS8" s="44"/>
      <c r="AT8" s="45">
        <f>データ!$S$6</f>
        <v>112</v>
      </c>
      <c r="AU8" s="46"/>
      <c r="AV8" s="46"/>
      <c r="AW8" s="46"/>
      <c r="AX8" s="46"/>
      <c r="AY8" s="46"/>
      <c r="AZ8" s="46"/>
      <c r="BA8" s="46"/>
      <c r="BB8" s="47">
        <f>データ!$T$6</f>
        <v>124.34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31.56</v>
      </c>
      <c r="J10" s="46"/>
      <c r="K10" s="46"/>
      <c r="L10" s="46"/>
      <c r="M10" s="46"/>
      <c r="N10" s="46"/>
      <c r="O10" s="80"/>
      <c r="P10" s="47">
        <f>データ!$P$6</f>
        <v>7.74</v>
      </c>
      <c r="Q10" s="47"/>
      <c r="R10" s="47"/>
      <c r="S10" s="47"/>
      <c r="T10" s="47"/>
      <c r="U10" s="47"/>
      <c r="V10" s="47"/>
      <c r="W10" s="44">
        <f>データ!$Q$6</f>
        <v>2250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1070</v>
      </c>
      <c r="AM10" s="44"/>
      <c r="AN10" s="44"/>
      <c r="AO10" s="44"/>
      <c r="AP10" s="44"/>
      <c r="AQ10" s="44"/>
      <c r="AR10" s="44"/>
      <c r="AS10" s="44"/>
      <c r="AT10" s="45">
        <f>データ!$V$6</f>
        <v>42.13</v>
      </c>
      <c r="AU10" s="46"/>
      <c r="AV10" s="46"/>
      <c r="AW10" s="46"/>
      <c r="AX10" s="46"/>
      <c r="AY10" s="46"/>
      <c r="AZ10" s="46"/>
      <c r="BA10" s="46"/>
      <c r="BB10" s="47">
        <f>データ!$W$6</f>
        <v>25.4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S9rJMPm8Hz5lktrXc3IM7maMrYxFfLjXc/jGuX5I9X2zAlx/vFuzl1/x9rz682CX4weKmHAoNsUE0cpOAHvjfw==" saltValue="NVDzR3vkbER0feA0CDT6O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193682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山梨県　富士川町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C4</v>
      </c>
      <c r="M6" s="20" t="str">
        <f t="shared" si="3"/>
        <v>非設置</v>
      </c>
      <c r="N6" s="21" t="str">
        <f t="shared" si="3"/>
        <v>-</v>
      </c>
      <c r="O6" s="21">
        <f t="shared" si="3"/>
        <v>31.56</v>
      </c>
      <c r="P6" s="21">
        <f t="shared" si="3"/>
        <v>7.74</v>
      </c>
      <c r="Q6" s="21">
        <f t="shared" si="3"/>
        <v>2250</v>
      </c>
      <c r="R6" s="21">
        <f t="shared" si="3"/>
        <v>13926</v>
      </c>
      <c r="S6" s="21">
        <f t="shared" si="3"/>
        <v>112</v>
      </c>
      <c r="T6" s="21">
        <f t="shared" si="3"/>
        <v>124.34</v>
      </c>
      <c r="U6" s="21">
        <f t="shared" si="3"/>
        <v>1070</v>
      </c>
      <c r="V6" s="21">
        <f t="shared" si="3"/>
        <v>42.13</v>
      </c>
      <c r="W6" s="21">
        <f t="shared" si="3"/>
        <v>25.4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100.12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102.26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2">
        <f t="shared" si="5"/>
        <v>2215.86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82.37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88.04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101.6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3121.03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1398.03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26.98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39.15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447.71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392.81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84.17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29.19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55.82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66.040000000000006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7.72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28.04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2">
        <f t="shared" si="13"/>
        <v>55.15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11.15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1">
        <f t="shared" si="14"/>
        <v>0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0.25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2">
      <c r="A7" s="15"/>
      <c r="B7" s="24">
        <v>2024</v>
      </c>
      <c r="C7" s="24">
        <v>193682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31.56</v>
      </c>
      <c r="P7" s="25">
        <v>7.74</v>
      </c>
      <c r="Q7" s="25">
        <v>2250</v>
      </c>
      <c r="R7" s="25">
        <v>13926</v>
      </c>
      <c r="S7" s="25">
        <v>112</v>
      </c>
      <c r="T7" s="25">
        <v>124.34</v>
      </c>
      <c r="U7" s="25">
        <v>1070</v>
      </c>
      <c r="V7" s="25">
        <v>42.13</v>
      </c>
      <c r="W7" s="25">
        <v>25.4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100.12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102.26</v>
      </c>
      <c r="AH7" s="25">
        <v>102.02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2215.86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82.37</v>
      </c>
      <c r="AS7" s="25">
        <v>26.96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88.04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101.6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3121.03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1398.03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26.98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39.15</v>
      </c>
      <c r="BZ7" s="25">
        <v>56.19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447.71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392.81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84.17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29.19</v>
      </c>
      <c r="CV7" s="25">
        <v>48.33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55.82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66.040000000000006</v>
      </c>
      <c r="DG7" s="25">
        <v>70.34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7.72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28.04</v>
      </c>
      <c r="DR7" s="25">
        <v>35.5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55.15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11.15</v>
      </c>
      <c r="EC7" s="25">
        <v>16.16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0.25</v>
      </c>
      <c r="EN7" s="25">
        <v>0.28000000000000003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108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FJPCA225010a</cp:lastModifiedBy>
  <cp:lastPrinted>2026-01-29T10:17:56Z</cp:lastPrinted>
  <dcterms:created xsi:type="dcterms:W3CDTF">2025-12-12T09:16:22Z</dcterms:created>
  <dcterms:modified xsi:type="dcterms:W3CDTF">2026-01-29T10:18:02Z</dcterms:modified>
  <cp:category/>
</cp:coreProperties>
</file>