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.11.91\電気課共有\12_技術管理担当\41_工事関係（基準、システム、等）\週休２日交替制工事\R7.05\03_HP掲載\"/>
    </mc:Choice>
  </mc:AlternateContent>
  <xr:revisionPtr revIDLastSave="0" documentId="13_ncr:1_{845EA3CF-8649-4777-99BE-1164CF4BE9C7}" xr6:coauthVersionLast="47" xr6:coauthVersionMax="47" xr10:uidLastSave="{00000000-0000-0000-0000-000000000000}"/>
  <bookViews>
    <workbookView xWindow="-108" yWindow="-108" windowWidth="30936" windowHeight="16776" xr2:uid="{229A4DB0-99F0-4186-8000-BF7B289DB21D}"/>
  </bookViews>
  <sheets>
    <sheet name="計画" sheetId="1" r:id="rId1"/>
    <sheet name="実績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G10" i="1" s="1"/>
  <c r="G8" i="1" s="1"/>
  <c r="G26" i="1"/>
  <c r="G17" i="1"/>
  <c r="E43" i="2"/>
  <c r="D43" i="2"/>
  <c r="E42" i="2"/>
  <c r="D42" i="2"/>
  <c r="E41" i="2"/>
  <c r="D41" i="2"/>
  <c r="F41" i="2" s="1"/>
  <c r="E40" i="2"/>
  <c r="D40" i="2"/>
  <c r="E39" i="2"/>
  <c r="D39" i="2"/>
  <c r="E38" i="2"/>
  <c r="D38" i="2"/>
  <c r="E37" i="2"/>
  <c r="D37" i="2"/>
  <c r="F32" i="2"/>
  <c r="F31" i="2"/>
  <c r="F30" i="2"/>
  <c r="F29" i="2"/>
  <c r="F28" i="2"/>
  <c r="F27" i="2"/>
  <c r="F26" i="2"/>
  <c r="F21" i="2"/>
  <c r="F20" i="2"/>
  <c r="F19" i="2"/>
  <c r="F18" i="2"/>
  <c r="F17" i="2"/>
  <c r="G17" i="2" s="1"/>
  <c r="G15" i="2" s="1"/>
  <c r="F13" i="2"/>
  <c r="F12" i="2"/>
  <c r="F11" i="2"/>
  <c r="F10" i="2"/>
  <c r="G10" i="2" s="1"/>
  <c r="G8" i="2" s="1"/>
  <c r="E37" i="1"/>
  <c r="E38" i="1"/>
  <c r="F38" i="1" s="1"/>
  <c r="E39" i="1"/>
  <c r="E40" i="1"/>
  <c r="E41" i="1"/>
  <c r="E42" i="1"/>
  <c r="E43" i="1"/>
  <c r="D42" i="1"/>
  <c r="D43" i="1"/>
  <c r="D41" i="1"/>
  <c r="D40" i="1"/>
  <c r="D39" i="1"/>
  <c r="D38" i="1"/>
  <c r="D37" i="1"/>
  <c r="F32" i="1"/>
  <c r="F31" i="1"/>
  <c r="F30" i="1"/>
  <c r="F21" i="1"/>
  <c r="F29" i="1"/>
  <c r="F28" i="1"/>
  <c r="F27" i="1"/>
  <c r="F26" i="1"/>
  <c r="F20" i="1"/>
  <c r="F19" i="1"/>
  <c r="F18" i="1"/>
  <c r="F17" i="1"/>
  <c r="F11" i="1"/>
  <c r="F12" i="1"/>
  <c r="F13" i="1"/>
  <c r="F42" i="2" l="1"/>
  <c r="G26" i="2"/>
  <c r="G24" i="2" s="1"/>
  <c r="F43" i="2"/>
  <c r="F37" i="2"/>
  <c r="F38" i="2"/>
  <c r="F39" i="2"/>
  <c r="F40" i="2"/>
  <c r="F43" i="1"/>
  <c r="F37" i="1"/>
  <c r="G37" i="1" s="1"/>
  <c r="G37" i="2"/>
  <c r="G35" i="2" s="1"/>
  <c r="G24" i="1"/>
  <c r="F42" i="1"/>
  <c r="F41" i="1"/>
  <c r="F40" i="1"/>
  <c r="F39" i="1"/>
  <c r="G15" i="1"/>
  <c r="G35" i="1" l="1"/>
</calcChain>
</file>

<file path=xl/sharedStrings.xml><?xml version="1.0" encoding="utf-8"?>
<sst xmlns="http://schemas.openxmlformats.org/spreadsheetml/2006/main" count="148" uniqueCount="29">
  <si>
    <t>○○○工事</t>
    <rPh sb="3" eb="5">
      <t>コウジ</t>
    </rPh>
    <phoneticPr fontId="3"/>
  </si>
  <si>
    <t>○○市○○町○○地内</t>
    <rPh sb="2" eb="3">
      <t>シ</t>
    </rPh>
    <rPh sb="5" eb="6">
      <t>チョウ</t>
    </rPh>
    <rPh sb="8" eb="10">
      <t>チナイ</t>
    </rPh>
    <phoneticPr fontId="3"/>
  </si>
  <si>
    <t>令和○○年○○月○○日～令和○○年○○月○○日</t>
    <rPh sb="0" eb="2">
      <t>レイワ</t>
    </rPh>
    <rPh sb="4" eb="5">
      <t>ネン</t>
    </rPh>
    <rPh sb="7" eb="8">
      <t>ツキ</t>
    </rPh>
    <rPh sb="10" eb="11">
      <t>ヒ</t>
    </rPh>
    <rPh sb="12" eb="14">
      <t>レイワ</t>
    </rPh>
    <rPh sb="16" eb="17">
      <t>ネン</t>
    </rPh>
    <rPh sb="19" eb="20">
      <t>ツキ</t>
    </rPh>
    <rPh sb="22" eb="23">
      <t>ヒ</t>
    </rPh>
    <phoneticPr fontId="3"/>
  </si>
  <si>
    <t>【令和○年○月】</t>
    <rPh sb="1" eb="3">
      <t>レイワ</t>
    </rPh>
    <rPh sb="4" eb="5">
      <t>ネン</t>
    </rPh>
    <rPh sb="6" eb="7">
      <t>ツキ</t>
    </rPh>
    <phoneticPr fontId="3"/>
  </si>
  <si>
    <t>会社名</t>
    <rPh sb="0" eb="3">
      <t>カイシャメイ</t>
    </rPh>
    <phoneticPr fontId="3"/>
  </si>
  <si>
    <t>氏名</t>
    <rPh sb="0" eb="2">
      <t>シメイ</t>
    </rPh>
    <phoneticPr fontId="3"/>
  </si>
  <si>
    <t>工期日数
①</t>
    <rPh sb="0" eb="2">
      <t>コウキ</t>
    </rPh>
    <rPh sb="2" eb="4">
      <t>ニッスウ</t>
    </rPh>
    <phoneticPr fontId="3"/>
  </si>
  <si>
    <t>休日日数
②</t>
    <rPh sb="0" eb="2">
      <t>キュウジツ</t>
    </rPh>
    <rPh sb="2" eb="4">
      <t>ニッスウ</t>
    </rPh>
    <phoneticPr fontId="3"/>
  </si>
  <si>
    <t>休日日数の割合
③＝②／①</t>
    <rPh sb="0" eb="2">
      <t>キュウジツ</t>
    </rPh>
    <rPh sb="2" eb="4">
      <t>ニッスウ</t>
    </rPh>
    <rPh sb="5" eb="7">
      <t>ワリアイ</t>
    </rPh>
    <phoneticPr fontId="3"/>
  </si>
  <si>
    <t>平均休日率
③の平均</t>
    <rPh sb="0" eb="2">
      <t>ヘイキン</t>
    </rPh>
    <rPh sb="2" eb="4">
      <t>キュウジツ</t>
    </rPh>
    <rPh sb="4" eb="5">
      <t>リツ</t>
    </rPh>
    <rPh sb="8" eb="10">
      <t>ヘイキン</t>
    </rPh>
    <phoneticPr fontId="3"/>
  </si>
  <si>
    <t>Ａ建設</t>
    <rPh sb="1" eb="3">
      <t>ケンセツ</t>
    </rPh>
    <phoneticPr fontId="3"/>
  </si>
  <si>
    <t>B建設（一次下請）</t>
    <rPh sb="1" eb="3">
      <t>ケンセツ</t>
    </rPh>
    <rPh sb="4" eb="5">
      <t>1</t>
    </rPh>
    <rPh sb="5" eb="6">
      <t>ジ</t>
    </rPh>
    <rPh sb="6" eb="8">
      <t>シタウ</t>
    </rPh>
    <phoneticPr fontId="3"/>
  </si>
  <si>
    <t>○○</t>
    <phoneticPr fontId="3"/>
  </si>
  <si>
    <t>■■</t>
    <phoneticPr fontId="3"/>
  </si>
  <si>
    <t>△△</t>
    <phoneticPr fontId="3"/>
  </si>
  <si>
    <t>◎◎</t>
    <phoneticPr fontId="3"/>
  </si>
  <si>
    <t>Ｃ土建（二次下請）</t>
    <rPh sb="1" eb="3">
      <t>ドケン</t>
    </rPh>
    <rPh sb="4" eb="5">
      <t>2</t>
    </rPh>
    <rPh sb="5" eb="6">
      <t>ジ</t>
    </rPh>
    <rPh sb="6" eb="8">
      <t>シタウ</t>
    </rPh>
    <phoneticPr fontId="3"/>
  </si>
  <si>
    <t>□□</t>
    <phoneticPr fontId="3"/>
  </si>
  <si>
    <t>Ｄ工業（一次下請）</t>
    <rPh sb="1" eb="3">
      <t>コウギョウ</t>
    </rPh>
    <rPh sb="4" eb="5">
      <t>1</t>
    </rPh>
    <rPh sb="5" eb="6">
      <t>ジ</t>
    </rPh>
    <rPh sb="6" eb="8">
      <t>シタウ</t>
    </rPh>
    <phoneticPr fontId="3"/>
  </si>
  <si>
    <t>▲▲</t>
    <phoneticPr fontId="3"/>
  </si>
  <si>
    <t>●●</t>
    <phoneticPr fontId="3"/>
  </si>
  <si>
    <t>【対象期間全体】</t>
    <rPh sb="1" eb="3">
      <t>タイショウ</t>
    </rPh>
    <rPh sb="3" eb="5">
      <t>キカン</t>
    </rPh>
    <rPh sb="5" eb="7">
      <t>ゼンタイ</t>
    </rPh>
    <phoneticPr fontId="3"/>
  </si>
  <si>
    <t>別表１（参考様式）</t>
    <rPh sb="0" eb="2">
      <t>ベッピョウ</t>
    </rPh>
    <phoneticPr fontId="3"/>
  </si>
  <si>
    <t>週休2日交替制工事　休日取得状況表(　計画　・　実施　）</t>
    <rPh sb="0" eb="2">
      <t>シュウキュウ</t>
    </rPh>
    <rPh sb="3" eb="4">
      <t>ニチ</t>
    </rPh>
    <rPh sb="4" eb="7">
      <t>コウタイセイ</t>
    </rPh>
    <rPh sb="7" eb="9">
      <t>コウジ</t>
    </rPh>
    <rPh sb="10" eb="12">
      <t>キュウジツ</t>
    </rPh>
    <rPh sb="12" eb="14">
      <t>シュトク</t>
    </rPh>
    <rPh sb="14" eb="16">
      <t>ジョウキョウ</t>
    </rPh>
    <rPh sb="16" eb="17">
      <t>ヒョウ</t>
    </rPh>
    <rPh sb="19" eb="21">
      <t>ケイカク</t>
    </rPh>
    <rPh sb="24" eb="26">
      <t>ジッシ</t>
    </rPh>
    <phoneticPr fontId="3"/>
  </si>
  <si>
    <t>工事名:</t>
    <rPh sb="0" eb="3">
      <t>コウジメイ</t>
    </rPh>
    <phoneticPr fontId="3"/>
  </si>
  <si>
    <t>箇所名:</t>
    <rPh sb="0" eb="2">
      <t>カショ</t>
    </rPh>
    <rPh sb="2" eb="3">
      <t>メイ</t>
    </rPh>
    <phoneticPr fontId="3"/>
  </si>
  <si>
    <t>契約工期:</t>
    <rPh sb="0" eb="2">
      <t>ケイヤク</t>
    </rPh>
    <rPh sb="2" eb="4">
      <t>コウキ</t>
    </rPh>
    <phoneticPr fontId="3"/>
  </si>
  <si>
    <t>契約番号:</t>
    <rPh sb="0" eb="2">
      <t>ケイヤク</t>
    </rPh>
    <rPh sb="2" eb="4">
      <t>バンゴウ</t>
    </rPh>
    <phoneticPr fontId="3"/>
  </si>
  <si>
    <t>○○－○○○○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</si>
</sst>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176" fontId="5" fillId="0" borderId="1" xfId="1" applyNumberFormat="1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1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>
      <alignment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>
      <alignment vertical="center"/>
    </xf>
    <xf numFmtId="176" fontId="5" fillId="3" borderId="1" xfId="1" applyNumberFormat="1" applyFont="1" applyFill="1" applyBorder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2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>
      <alignment vertical="center"/>
    </xf>
    <xf numFmtId="176" fontId="5" fillId="2" borderId="1" xfId="1" applyNumberFormat="1" applyFont="1" applyFill="1" applyBorder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37AB0-918D-4632-964F-9C3F21C9847D}">
  <dimension ref="A1:G43"/>
  <sheetViews>
    <sheetView tabSelected="1" view="pageBreakPreview" zoomScaleNormal="100" zoomScaleSheetLayoutView="100" workbookViewId="0"/>
  </sheetViews>
  <sheetFormatPr defaultColWidth="8.69921875" defaultRowHeight="12.6" x14ac:dyDescent="0.45"/>
  <cols>
    <col min="1" max="1" width="18.5" style="1" customWidth="1"/>
    <col min="2" max="2" width="3" style="1" customWidth="1"/>
    <col min="3" max="3" width="13" style="1" customWidth="1"/>
    <col min="4" max="4" width="10.69921875" style="1" bestFit="1" customWidth="1"/>
    <col min="5" max="5" width="8.69921875" style="1"/>
    <col min="6" max="6" width="13.796875" style="1" customWidth="1"/>
    <col min="7" max="7" width="12.19921875" style="1" customWidth="1"/>
    <col min="8" max="16384" width="8.69921875" style="1"/>
  </cols>
  <sheetData>
    <row r="1" spans="1:7" ht="18" customHeight="1" x14ac:dyDescent="0.45">
      <c r="A1" s="2" t="s">
        <v>23</v>
      </c>
      <c r="B1" s="3"/>
      <c r="C1" s="3"/>
      <c r="D1" s="3"/>
      <c r="E1" s="3"/>
      <c r="F1" s="28" t="s">
        <v>22</v>
      </c>
      <c r="G1" s="28"/>
    </row>
    <row r="2" spans="1:7" ht="13.05" customHeight="1" x14ac:dyDescent="0.45">
      <c r="A2" s="2"/>
      <c r="B2" s="3"/>
      <c r="C2" s="3"/>
      <c r="D2" s="3"/>
      <c r="E2" s="3"/>
      <c r="F2" s="4"/>
      <c r="G2" s="4"/>
    </row>
    <row r="3" spans="1:7" ht="13.2" x14ac:dyDescent="0.45">
      <c r="A3" s="4" t="s">
        <v>27</v>
      </c>
      <c r="B3" s="3" t="s">
        <v>28</v>
      </c>
      <c r="C3" s="3"/>
      <c r="D3" s="3"/>
      <c r="E3" s="3"/>
      <c r="F3" s="3"/>
      <c r="G3" s="3"/>
    </row>
    <row r="4" spans="1:7" ht="13.2" x14ac:dyDescent="0.45">
      <c r="A4" s="4" t="s">
        <v>24</v>
      </c>
      <c r="B4" s="3" t="s">
        <v>0</v>
      </c>
      <c r="C4" s="3"/>
      <c r="D4" s="3"/>
      <c r="E4" s="3"/>
      <c r="F4" s="3"/>
      <c r="G4" s="3"/>
    </row>
    <row r="5" spans="1:7" ht="13.2" x14ac:dyDescent="0.45">
      <c r="A5" s="4" t="s">
        <v>25</v>
      </c>
      <c r="B5" s="3" t="s">
        <v>1</v>
      </c>
      <c r="C5" s="3"/>
      <c r="D5" s="3"/>
      <c r="E5" s="3"/>
      <c r="F5" s="3"/>
      <c r="G5" s="3"/>
    </row>
    <row r="6" spans="1:7" ht="13.2" x14ac:dyDescent="0.45">
      <c r="A6" s="4" t="s">
        <v>26</v>
      </c>
      <c r="B6" s="3" t="s">
        <v>2</v>
      </c>
      <c r="C6" s="3"/>
      <c r="D6" s="3"/>
      <c r="E6" s="3"/>
      <c r="F6" s="3"/>
      <c r="G6" s="3"/>
    </row>
    <row r="7" spans="1:7" ht="13.2" x14ac:dyDescent="0.45">
      <c r="A7" s="3"/>
      <c r="B7" s="3"/>
      <c r="C7" s="3"/>
      <c r="D7" s="3"/>
      <c r="E7" s="3"/>
      <c r="F7" s="3"/>
      <c r="G7" s="3"/>
    </row>
    <row r="8" spans="1:7" ht="13.2" x14ac:dyDescent="0.45">
      <c r="A8" s="3" t="s">
        <v>3</v>
      </c>
      <c r="B8" s="3"/>
      <c r="C8" s="3"/>
      <c r="D8" s="3"/>
      <c r="E8" s="3"/>
      <c r="F8" s="3"/>
      <c r="G8" s="5" t="str">
        <f>IF(28.5%&lt;G10,"達成","ＮＧ")</f>
        <v>達成</v>
      </c>
    </row>
    <row r="9" spans="1:7" ht="46.5" customHeight="1" x14ac:dyDescent="0.45">
      <c r="A9" s="6" t="s">
        <v>4</v>
      </c>
      <c r="B9" s="6"/>
      <c r="C9" s="6" t="s">
        <v>5</v>
      </c>
      <c r="D9" s="7" t="s">
        <v>6</v>
      </c>
      <c r="E9" s="7" t="s">
        <v>7</v>
      </c>
      <c r="F9" s="7" t="s">
        <v>8</v>
      </c>
      <c r="G9" s="7" t="s">
        <v>9</v>
      </c>
    </row>
    <row r="10" spans="1:7" ht="13.2" x14ac:dyDescent="0.45">
      <c r="A10" s="29" t="s">
        <v>10</v>
      </c>
      <c r="B10" s="8">
        <v>1</v>
      </c>
      <c r="C10" s="8" t="s">
        <v>12</v>
      </c>
      <c r="D10" s="8">
        <v>30</v>
      </c>
      <c r="E10" s="8">
        <v>9</v>
      </c>
      <c r="F10" s="9">
        <f>E10/D10</f>
        <v>0.3</v>
      </c>
      <c r="G10" s="30">
        <f>ROUND(AVERAGE(F10:F13),3)</f>
        <v>0.30399999999999999</v>
      </c>
    </row>
    <row r="11" spans="1:7" ht="13.2" x14ac:dyDescent="0.45">
      <c r="A11" s="29"/>
      <c r="B11" s="8">
        <v>2</v>
      </c>
      <c r="C11" s="8" t="s">
        <v>13</v>
      </c>
      <c r="D11" s="8">
        <v>30</v>
      </c>
      <c r="E11" s="8">
        <v>8</v>
      </c>
      <c r="F11" s="9">
        <f t="shared" ref="F11:F13" si="0">E11/D11</f>
        <v>0.26666666666666666</v>
      </c>
      <c r="G11" s="30"/>
    </row>
    <row r="12" spans="1:7" ht="13.2" x14ac:dyDescent="0.45">
      <c r="A12" s="29" t="s">
        <v>11</v>
      </c>
      <c r="B12" s="8">
        <v>3</v>
      </c>
      <c r="C12" s="8" t="s">
        <v>14</v>
      </c>
      <c r="D12" s="8">
        <v>20</v>
      </c>
      <c r="E12" s="8">
        <v>7</v>
      </c>
      <c r="F12" s="9">
        <f t="shared" si="0"/>
        <v>0.35</v>
      </c>
      <c r="G12" s="30"/>
    </row>
    <row r="13" spans="1:7" ht="13.2" x14ac:dyDescent="0.45">
      <c r="A13" s="29"/>
      <c r="B13" s="8">
        <v>4</v>
      </c>
      <c r="C13" s="8" t="s">
        <v>15</v>
      </c>
      <c r="D13" s="8">
        <v>20</v>
      </c>
      <c r="E13" s="8">
        <v>6</v>
      </c>
      <c r="F13" s="9">
        <f t="shared" si="0"/>
        <v>0.3</v>
      </c>
      <c r="G13" s="30"/>
    </row>
    <row r="14" spans="1:7" ht="13.2" x14ac:dyDescent="0.45">
      <c r="A14" s="3"/>
      <c r="B14" s="3"/>
      <c r="C14" s="3"/>
      <c r="D14" s="3"/>
      <c r="E14" s="3"/>
      <c r="F14" s="3"/>
      <c r="G14" s="3"/>
    </row>
    <row r="15" spans="1:7" ht="13.2" x14ac:dyDescent="0.45">
      <c r="A15" s="3" t="s">
        <v>3</v>
      </c>
      <c r="B15" s="3"/>
      <c r="C15" s="3"/>
      <c r="D15" s="3"/>
      <c r="E15" s="3"/>
      <c r="F15" s="3"/>
      <c r="G15" s="5" t="str">
        <f>IF(28.5%&lt;G17,"達成","ＮＧ")</f>
        <v>達成</v>
      </c>
    </row>
    <row r="16" spans="1:7" ht="26.4" x14ac:dyDescent="0.45">
      <c r="A16" s="6" t="s">
        <v>4</v>
      </c>
      <c r="B16" s="6"/>
      <c r="C16" s="6" t="s">
        <v>5</v>
      </c>
      <c r="D16" s="7" t="s">
        <v>6</v>
      </c>
      <c r="E16" s="7" t="s">
        <v>7</v>
      </c>
      <c r="F16" s="7" t="s">
        <v>8</v>
      </c>
      <c r="G16" s="7" t="s">
        <v>9</v>
      </c>
    </row>
    <row r="17" spans="1:7" ht="13.2" x14ac:dyDescent="0.45">
      <c r="A17" s="29" t="s">
        <v>10</v>
      </c>
      <c r="B17" s="8">
        <v>1</v>
      </c>
      <c r="C17" s="8" t="s">
        <v>12</v>
      </c>
      <c r="D17" s="8">
        <v>30</v>
      </c>
      <c r="E17" s="8">
        <v>9</v>
      </c>
      <c r="F17" s="9">
        <f>E17/D17</f>
        <v>0.3</v>
      </c>
      <c r="G17" s="30">
        <f>ROUND(AVERAGE(F17:F21),3)</f>
        <v>0.29699999999999999</v>
      </c>
    </row>
    <row r="18" spans="1:7" ht="13.2" x14ac:dyDescent="0.45">
      <c r="A18" s="29"/>
      <c r="B18" s="8">
        <v>2</v>
      </c>
      <c r="C18" s="8" t="s">
        <v>13</v>
      </c>
      <c r="D18" s="8">
        <v>30</v>
      </c>
      <c r="E18" s="8">
        <v>8</v>
      </c>
      <c r="F18" s="9">
        <f t="shared" ref="F18:F21" si="1">E18/D18</f>
        <v>0.26666666666666666</v>
      </c>
      <c r="G18" s="30"/>
    </row>
    <row r="19" spans="1:7" ht="13.2" x14ac:dyDescent="0.45">
      <c r="A19" s="29" t="s">
        <v>11</v>
      </c>
      <c r="B19" s="8">
        <v>3</v>
      </c>
      <c r="C19" s="8" t="s">
        <v>14</v>
      </c>
      <c r="D19" s="8">
        <v>20</v>
      </c>
      <c r="E19" s="8">
        <v>7</v>
      </c>
      <c r="F19" s="9">
        <f t="shared" si="1"/>
        <v>0.35</v>
      </c>
      <c r="G19" s="30"/>
    </row>
    <row r="20" spans="1:7" ht="13.2" x14ac:dyDescent="0.45">
      <c r="A20" s="29"/>
      <c r="B20" s="8">
        <v>4</v>
      </c>
      <c r="C20" s="8" t="s">
        <v>15</v>
      </c>
      <c r="D20" s="8">
        <v>20</v>
      </c>
      <c r="E20" s="8">
        <v>6</v>
      </c>
      <c r="F20" s="9">
        <f t="shared" si="1"/>
        <v>0.3</v>
      </c>
      <c r="G20" s="30"/>
    </row>
    <row r="21" spans="1:7" ht="13.2" x14ac:dyDescent="0.45">
      <c r="A21" s="10" t="s">
        <v>16</v>
      </c>
      <c r="B21" s="8">
        <v>5</v>
      </c>
      <c r="C21" s="8" t="s">
        <v>17</v>
      </c>
      <c r="D21" s="8">
        <v>15</v>
      </c>
      <c r="E21" s="8">
        <v>4</v>
      </c>
      <c r="F21" s="9">
        <f t="shared" si="1"/>
        <v>0.26666666666666666</v>
      </c>
      <c r="G21" s="30"/>
    </row>
    <row r="22" spans="1:7" ht="13.2" x14ac:dyDescent="0.45">
      <c r="A22" s="11"/>
      <c r="B22" s="3"/>
      <c r="C22" s="3"/>
      <c r="D22" s="3"/>
      <c r="E22" s="3"/>
      <c r="F22" s="12"/>
      <c r="G22" s="13"/>
    </row>
    <row r="23" spans="1:7" ht="13.2" x14ac:dyDescent="0.45">
      <c r="A23" s="3"/>
      <c r="B23" s="3"/>
      <c r="C23" s="3"/>
      <c r="D23" s="3"/>
      <c r="E23" s="3"/>
      <c r="F23" s="3"/>
      <c r="G23" s="3"/>
    </row>
    <row r="24" spans="1:7" ht="13.2" x14ac:dyDescent="0.45">
      <c r="A24" s="3" t="s">
        <v>3</v>
      </c>
      <c r="B24" s="3"/>
      <c r="C24" s="3"/>
      <c r="D24" s="3"/>
      <c r="E24" s="3"/>
      <c r="F24" s="3"/>
      <c r="G24" s="5" t="str">
        <f>IF(28.5%&lt;G26,"達成","ＮＧ")</f>
        <v>達成</v>
      </c>
    </row>
    <row r="25" spans="1:7" ht="26.4" x14ac:dyDescent="0.45">
      <c r="A25" s="6" t="s">
        <v>4</v>
      </c>
      <c r="B25" s="6"/>
      <c r="C25" s="6" t="s">
        <v>5</v>
      </c>
      <c r="D25" s="7" t="s">
        <v>6</v>
      </c>
      <c r="E25" s="7" t="s">
        <v>7</v>
      </c>
      <c r="F25" s="7" t="s">
        <v>8</v>
      </c>
      <c r="G25" s="7" t="s">
        <v>9</v>
      </c>
    </row>
    <row r="26" spans="1:7" ht="13.2" x14ac:dyDescent="0.45">
      <c r="A26" s="29" t="s">
        <v>10</v>
      </c>
      <c r="B26" s="8">
        <v>1</v>
      </c>
      <c r="C26" s="8" t="s">
        <v>12</v>
      </c>
      <c r="D26" s="8">
        <v>30</v>
      </c>
      <c r="E26" s="8">
        <v>9</v>
      </c>
      <c r="F26" s="9">
        <f>E26/D26</f>
        <v>0.3</v>
      </c>
      <c r="G26" s="30">
        <f>ROUND(AVERAGE(F26:F32),3)</f>
        <v>0.28999999999999998</v>
      </c>
    </row>
    <row r="27" spans="1:7" ht="13.2" x14ac:dyDescent="0.45">
      <c r="A27" s="29"/>
      <c r="B27" s="8">
        <v>2</v>
      </c>
      <c r="C27" s="8" t="s">
        <v>13</v>
      </c>
      <c r="D27" s="8">
        <v>30</v>
      </c>
      <c r="E27" s="8">
        <v>8</v>
      </c>
      <c r="F27" s="9">
        <f t="shared" ref="F27:F32" si="2">E27/D27</f>
        <v>0.26666666666666666</v>
      </c>
      <c r="G27" s="30"/>
    </row>
    <row r="28" spans="1:7" ht="13.2" x14ac:dyDescent="0.45">
      <c r="A28" s="29" t="s">
        <v>11</v>
      </c>
      <c r="B28" s="8">
        <v>3</v>
      </c>
      <c r="C28" s="8" t="s">
        <v>14</v>
      </c>
      <c r="D28" s="8">
        <v>20</v>
      </c>
      <c r="E28" s="8">
        <v>7</v>
      </c>
      <c r="F28" s="9">
        <f t="shared" si="2"/>
        <v>0.35</v>
      </c>
      <c r="G28" s="30"/>
    </row>
    <row r="29" spans="1:7" ht="13.2" x14ac:dyDescent="0.45">
      <c r="A29" s="29"/>
      <c r="B29" s="8">
        <v>4</v>
      </c>
      <c r="C29" s="8" t="s">
        <v>15</v>
      </c>
      <c r="D29" s="8">
        <v>20</v>
      </c>
      <c r="E29" s="8">
        <v>6</v>
      </c>
      <c r="F29" s="9">
        <f t="shared" si="2"/>
        <v>0.3</v>
      </c>
      <c r="G29" s="30"/>
    </row>
    <row r="30" spans="1:7" ht="13.2" x14ac:dyDescent="0.45">
      <c r="A30" s="10" t="s">
        <v>16</v>
      </c>
      <c r="B30" s="8">
        <v>5</v>
      </c>
      <c r="C30" s="8" t="s">
        <v>17</v>
      </c>
      <c r="D30" s="8">
        <v>15</v>
      </c>
      <c r="E30" s="8">
        <v>4</v>
      </c>
      <c r="F30" s="9">
        <f t="shared" si="2"/>
        <v>0.26666666666666666</v>
      </c>
      <c r="G30" s="30"/>
    </row>
    <row r="31" spans="1:7" ht="13.2" x14ac:dyDescent="0.45">
      <c r="A31" s="29" t="s">
        <v>18</v>
      </c>
      <c r="B31" s="8">
        <v>6</v>
      </c>
      <c r="C31" s="8" t="s">
        <v>19</v>
      </c>
      <c r="D31" s="8">
        <v>22</v>
      </c>
      <c r="E31" s="8">
        <v>6</v>
      </c>
      <c r="F31" s="9">
        <f t="shared" si="2"/>
        <v>0.27272727272727271</v>
      </c>
      <c r="G31" s="30"/>
    </row>
    <row r="32" spans="1:7" ht="13.2" x14ac:dyDescent="0.45">
      <c r="A32" s="29"/>
      <c r="B32" s="8">
        <v>7</v>
      </c>
      <c r="C32" s="8" t="s">
        <v>20</v>
      </c>
      <c r="D32" s="8">
        <v>22</v>
      </c>
      <c r="E32" s="8">
        <v>6</v>
      </c>
      <c r="F32" s="9">
        <f t="shared" si="2"/>
        <v>0.27272727272727271</v>
      </c>
      <c r="G32" s="30"/>
    </row>
    <row r="33" spans="1:7" ht="13.2" x14ac:dyDescent="0.45">
      <c r="A33" s="3"/>
      <c r="B33" s="3"/>
      <c r="C33" s="3"/>
      <c r="D33" s="3"/>
      <c r="E33" s="3"/>
      <c r="F33" s="3"/>
      <c r="G33" s="3"/>
    </row>
    <row r="34" spans="1:7" ht="13.2" x14ac:dyDescent="0.45">
      <c r="A34" s="3"/>
      <c r="B34" s="3"/>
      <c r="C34" s="3"/>
      <c r="D34" s="3"/>
      <c r="E34" s="3"/>
      <c r="F34" s="3"/>
      <c r="G34" s="3"/>
    </row>
    <row r="35" spans="1:7" ht="13.2" x14ac:dyDescent="0.45">
      <c r="A35" s="14" t="s">
        <v>21</v>
      </c>
      <c r="B35" s="14"/>
      <c r="C35" s="14"/>
      <c r="D35" s="14"/>
      <c r="E35" s="14"/>
      <c r="F35" s="14"/>
      <c r="G35" s="15" t="str">
        <f>IF(28.5%&lt;G37,"達成","ＮＧ")</f>
        <v>達成</v>
      </c>
    </row>
    <row r="36" spans="1:7" ht="26.4" x14ac:dyDescent="0.45">
      <c r="A36" s="16" t="s">
        <v>4</v>
      </c>
      <c r="B36" s="16"/>
      <c r="C36" s="16" t="s">
        <v>5</v>
      </c>
      <c r="D36" s="17" t="s">
        <v>6</v>
      </c>
      <c r="E36" s="17" t="s">
        <v>7</v>
      </c>
      <c r="F36" s="17" t="s">
        <v>8</v>
      </c>
      <c r="G36" s="17" t="s">
        <v>9</v>
      </c>
    </row>
    <row r="37" spans="1:7" ht="13.2" x14ac:dyDescent="0.45">
      <c r="A37" s="32" t="s">
        <v>10</v>
      </c>
      <c r="B37" s="18">
        <v>1</v>
      </c>
      <c r="C37" s="18" t="s">
        <v>12</v>
      </c>
      <c r="D37" s="18">
        <f t="shared" ref="D37:E40" si="3">D10+D17+D26</f>
        <v>90</v>
      </c>
      <c r="E37" s="18">
        <f t="shared" si="3"/>
        <v>27</v>
      </c>
      <c r="F37" s="19">
        <f>E37/D37</f>
        <v>0.3</v>
      </c>
      <c r="G37" s="31">
        <f>ROUND(AVERAGE(F37:F43),3)</f>
        <v>0.28999999999999998</v>
      </c>
    </row>
    <row r="38" spans="1:7" ht="13.2" x14ac:dyDescent="0.45">
      <c r="A38" s="32"/>
      <c r="B38" s="18">
        <v>2</v>
      </c>
      <c r="C38" s="18" t="s">
        <v>13</v>
      </c>
      <c r="D38" s="18">
        <f t="shared" si="3"/>
        <v>90</v>
      </c>
      <c r="E38" s="18">
        <f t="shared" si="3"/>
        <v>24</v>
      </c>
      <c r="F38" s="19">
        <f t="shared" ref="F38:F43" si="4">E38/D38</f>
        <v>0.26666666666666666</v>
      </c>
      <c r="G38" s="31"/>
    </row>
    <row r="39" spans="1:7" ht="13.2" x14ac:dyDescent="0.45">
      <c r="A39" s="32" t="s">
        <v>11</v>
      </c>
      <c r="B39" s="18">
        <v>3</v>
      </c>
      <c r="C39" s="18" t="s">
        <v>14</v>
      </c>
      <c r="D39" s="18">
        <f t="shared" si="3"/>
        <v>60</v>
      </c>
      <c r="E39" s="18">
        <f t="shared" si="3"/>
        <v>21</v>
      </c>
      <c r="F39" s="19">
        <f t="shared" si="4"/>
        <v>0.35</v>
      </c>
      <c r="G39" s="31"/>
    </row>
    <row r="40" spans="1:7" ht="13.2" x14ac:dyDescent="0.45">
      <c r="A40" s="32"/>
      <c r="B40" s="18">
        <v>4</v>
      </c>
      <c r="C40" s="18" t="s">
        <v>15</v>
      </c>
      <c r="D40" s="18">
        <f t="shared" si="3"/>
        <v>60</v>
      </c>
      <c r="E40" s="18">
        <f t="shared" si="3"/>
        <v>18</v>
      </c>
      <c r="F40" s="19">
        <f t="shared" si="4"/>
        <v>0.3</v>
      </c>
      <c r="G40" s="31"/>
    </row>
    <row r="41" spans="1:7" ht="13.2" x14ac:dyDescent="0.45">
      <c r="A41" s="20" t="s">
        <v>16</v>
      </c>
      <c r="B41" s="18">
        <v>5</v>
      </c>
      <c r="C41" s="18" t="s">
        <v>17</v>
      </c>
      <c r="D41" s="18">
        <f>D21+D30</f>
        <v>30</v>
      </c>
      <c r="E41" s="18">
        <f>E21+E30</f>
        <v>8</v>
      </c>
      <c r="F41" s="19">
        <f t="shared" si="4"/>
        <v>0.26666666666666666</v>
      </c>
      <c r="G41" s="31"/>
    </row>
    <row r="42" spans="1:7" ht="13.2" x14ac:dyDescent="0.45">
      <c r="A42" s="32" t="s">
        <v>18</v>
      </c>
      <c r="B42" s="18">
        <v>6</v>
      </c>
      <c r="C42" s="18" t="s">
        <v>19</v>
      </c>
      <c r="D42" s="18">
        <f>D31</f>
        <v>22</v>
      </c>
      <c r="E42" s="18">
        <f>E31</f>
        <v>6</v>
      </c>
      <c r="F42" s="19">
        <f t="shared" si="4"/>
        <v>0.27272727272727271</v>
      </c>
      <c r="G42" s="31"/>
    </row>
    <row r="43" spans="1:7" ht="13.2" x14ac:dyDescent="0.45">
      <c r="A43" s="32"/>
      <c r="B43" s="18">
        <v>7</v>
      </c>
      <c r="C43" s="18" t="s">
        <v>20</v>
      </c>
      <c r="D43" s="18">
        <f>D32</f>
        <v>22</v>
      </c>
      <c r="E43" s="18">
        <f>E32</f>
        <v>6</v>
      </c>
      <c r="F43" s="19">
        <f t="shared" si="4"/>
        <v>0.27272727272727271</v>
      </c>
      <c r="G43" s="31"/>
    </row>
  </sheetData>
  <mergeCells count="15">
    <mergeCell ref="A19:A20"/>
    <mergeCell ref="G17:G21"/>
    <mergeCell ref="A31:A32"/>
    <mergeCell ref="G26:G32"/>
    <mergeCell ref="G37:G43"/>
    <mergeCell ref="A39:A40"/>
    <mergeCell ref="A42:A43"/>
    <mergeCell ref="A37:A38"/>
    <mergeCell ref="A26:A27"/>
    <mergeCell ref="A28:A29"/>
    <mergeCell ref="F1:G1"/>
    <mergeCell ref="A10:A11"/>
    <mergeCell ref="A12:A13"/>
    <mergeCell ref="G10:G13"/>
    <mergeCell ref="A17:A18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0B4C1-ED6B-4EED-88C4-218DA2D0EBF1}">
  <dimension ref="A1:G43"/>
  <sheetViews>
    <sheetView zoomScaleNormal="100" workbookViewId="0"/>
  </sheetViews>
  <sheetFormatPr defaultColWidth="8.69921875" defaultRowHeight="12.6" x14ac:dyDescent="0.45"/>
  <cols>
    <col min="1" max="1" width="18.5" style="1" customWidth="1"/>
    <col min="2" max="2" width="3" style="1" customWidth="1"/>
    <col min="3" max="3" width="13" style="1" customWidth="1"/>
    <col min="4" max="4" width="10.69921875" style="1" bestFit="1" customWidth="1"/>
    <col min="5" max="5" width="8.69921875" style="1"/>
    <col min="6" max="6" width="13.796875" style="1" customWidth="1"/>
    <col min="7" max="7" width="12.19921875" style="1" customWidth="1"/>
    <col min="8" max="16384" width="8.69921875" style="1"/>
  </cols>
  <sheetData>
    <row r="1" spans="1:7" ht="18" customHeight="1" x14ac:dyDescent="0.45">
      <c r="A1" s="2" t="s">
        <v>23</v>
      </c>
      <c r="B1" s="3"/>
      <c r="C1" s="3"/>
      <c r="D1" s="3"/>
      <c r="E1" s="3"/>
      <c r="F1" s="28" t="s">
        <v>22</v>
      </c>
      <c r="G1" s="28"/>
    </row>
    <row r="2" spans="1:7" ht="13.05" customHeight="1" x14ac:dyDescent="0.45">
      <c r="A2" s="2"/>
      <c r="B2" s="3"/>
      <c r="C2" s="3"/>
      <c r="D2" s="3"/>
      <c r="E2" s="3"/>
      <c r="F2" s="4"/>
      <c r="G2" s="4"/>
    </row>
    <row r="3" spans="1:7" ht="13.2" x14ac:dyDescent="0.45">
      <c r="A3" s="4" t="s">
        <v>27</v>
      </c>
      <c r="B3" s="3" t="s">
        <v>28</v>
      </c>
      <c r="C3" s="3"/>
      <c r="D3" s="3"/>
      <c r="E3" s="3"/>
      <c r="F3" s="3"/>
      <c r="G3" s="3"/>
    </row>
    <row r="4" spans="1:7" ht="13.2" x14ac:dyDescent="0.45">
      <c r="A4" s="4" t="s">
        <v>24</v>
      </c>
      <c r="B4" s="3" t="s">
        <v>0</v>
      </c>
      <c r="C4" s="3"/>
      <c r="D4" s="3"/>
      <c r="E4" s="3"/>
      <c r="F4" s="3"/>
      <c r="G4" s="3"/>
    </row>
    <row r="5" spans="1:7" ht="13.2" x14ac:dyDescent="0.45">
      <c r="A5" s="4" t="s">
        <v>25</v>
      </c>
      <c r="B5" s="3" t="s">
        <v>1</v>
      </c>
      <c r="C5" s="3"/>
      <c r="D5" s="3"/>
      <c r="E5" s="3"/>
      <c r="F5" s="3"/>
      <c r="G5" s="3"/>
    </row>
    <row r="6" spans="1:7" ht="13.2" x14ac:dyDescent="0.45">
      <c r="A6" s="4" t="s">
        <v>26</v>
      </c>
      <c r="B6" s="3" t="s">
        <v>2</v>
      </c>
      <c r="C6" s="3"/>
      <c r="D6" s="3"/>
      <c r="E6" s="3"/>
      <c r="F6" s="3"/>
      <c r="G6" s="3"/>
    </row>
    <row r="7" spans="1:7" ht="13.2" x14ac:dyDescent="0.45">
      <c r="A7" s="3"/>
      <c r="B7" s="3"/>
      <c r="C7" s="3"/>
      <c r="D7" s="3"/>
      <c r="E7" s="3"/>
      <c r="F7" s="3"/>
      <c r="G7" s="3"/>
    </row>
    <row r="8" spans="1:7" ht="13.2" x14ac:dyDescent="0.45">
      <c r="A8" s="3" t="s">
        <v>3</v>
      </c>
      <c r="B8" s="3"/>
      <c r="C8" s="3"/>
      <c r="D8" s="3"/>
      <c r="E8" s="3"/>
      <c r="F8" s="3"/>
      <c r="G8" s="5" t="str">
        <f>IF(28.5%&lt;G10,"達成","ＮＧ")</f>
        <v>達成</v>
      </c>
    </row>
    <row r="9" spans="1:7" ht="46.5" customHeight="1" x14ac:dyDescent="0.45">
      <c r="A9" s="6" t="s">
        <v>4</v>
      </c>
      <c r="B9" s="6"/>
      <c r="C9" s="6" t="s">
        <v>5</v>
      </c>
      <c r="D9" s="7" t="s">
        <v>6</v>
      </c>
      <c r="E9" s="7" t="s">
        <v>7</v>
      </c>
      <c r="F9" s="7" t="s">
        <v>8</v>
      </c>
      <c r="G9" s="7" t="s">
        <v>9</v>
      </c>
    </row>
    <row r="10" spans="1:7" ht="13.2" x14ac:dyDescent="0.45">
      <c r="A10" s="29" t="s">
        <v>10</v>
      </c>
      <c r="B10" s="8">
        <v>1</v>
      </c>
      <c r="C10" s="8" t="s">
        <v>12</v>
      </c>
      <c r="D10" s="8">
        <v>30</v>
      </c>
      <c r="E10" s="8">
        <v>9</v>
      </c>
      <c r="F10" s="9">
        <f>E10/D10</f>
        <v>0.3</v>
      </c>
      <c r="G10" s="30">
        <f>AVERAGE(F10:F13)</f>
        <v>0.30416666666666664</v>
      </c>
    </row>
    <row r="11" spans="1:7" ht="13.2" x14ac:dyDescent="0.45">
      <c r="A11" s="29"/>
      <c r="B11" s="8">
        <v>2</v>
      </c>
      <c r="C11" s="8" t="s">
        <v>13</v>
      </c>
      <c r="D11" s="8">
        <v>30</v>
      </c>
      <c r="E11" s="8">
        <v>8</v>
      </c>
      <c r="F11" s="9">
        <f t="shared" ref="F11:F13" si="0">E11/D11</f>
        <v>0.26666666666666666</v>
      </c>
      <c r="G11" s="33"/>
    </row>
    <row r="12" spans="1:7" ht="13.2" x14ac:dyDescent="0.45">
      <c r="A12" s="29" t="s">
        <v>11</v>
      </c>
      <c r="B12" s="8">
        <v>3</v>
      </c>
      <c r="C12" s="8" t="s">
        <v>14</v>
      </c>
      <c r="D12" s="8">
        <v>20</v>
      </c>
      <c r="E12" s="8">
        <v>7</v>
      </c>
      <c r="F12" s="9">
        <f t="shared" si="0"/>
        <v>0.35</v>
      </c>
      <c r="G12" s="33"/>
    </row>
    <row r="13" spans="1:7" ht="13.2" x14ac:dyDescent="0.45">
      <c r="A13" s="29"/>
      <c r="B13" s="8">
        <v>4</v>
      </c>
      <c r="C13" s="8" t="s">
        <v>15</v>
      </c>
      <c r="D13" s="8">
        <v>20</v>
      </c>
      <c r="E13" s="8">
        <v>6</v>
      </c>
      <c r="F13" s="9">
        <f t="shared" si="0"/>
        <v>0.3</v>
      </c>
      <c r="G13" s="33"/>
    </row>
    <row r="14" spans="1:7" ht="13.2" x14ac:dyDescent="0.45">
      <c r="A14" s="3"/>
      <c r="B14" s="3"/>
      <c r="C14" s="3"/>
      <c r="D14" s="3"/>
      <c r="E14" s="3"/>
      <c r="F14" s="3"/>
      <c r="G14" s="3"/>
    </row>
    <row r="15" spans="1:7" ht="13.2" x14ac:dyDescent="0.45">
      <c r="A15" s="3" t="s">
        <v>3</v>
      </c>
      <c r="B15" s="3"/>
      <c r="C15" s="3"/>
      <c r="D15" s="3"/>
      <c r="E15" s="3"/>
      <c r="F15" s="3"/>
      <c r="G15" s="5" t="str">
        <f>IF(28.5%&lt;G17,"達成","ＮＧ")</f>
        <v>達成</v>
      </c>
    </row>
    <row r="16" spans="1:7" ht="26.4" x14ac:dyDescent="0.45">
      <c r="A16" s="6" t="s">
        <v>4</v>
      </c>
      <c r="B16" s="6"/>
      <c r="C16" s="6" t="s">
        <v>5</v>
      </c>
      <c r="D16" s="7" t="s">
        <v>6</v>
      </c>
      <c r="E16" s="7" t="s">
        <v>7</v>
      </c>
      <c r="F16" s="7" t="s">
        <v>8</v>
      </c>
      <c r="G16" s="7" t="s">
        <v>9</v>
      </c>
    </row>
    <row r="17" spans="1:7" ht="13.2" x14ac:dyDescent="0.45">
      <c r="A17" s="29" t="s">
        <v>10</v>
      </c>
      <c r="B17" s="8">
        <v>1</v>
      </c>
      <c r="C17" s="8" t="s">
        <v>12</v>
      </c>
      <c r="D17" s="8">
        <v>30</v>
      </c>
      <c r="E17" s="8">
        <v>9</v>
      </c>
      <c r="F17" s="9">
        <f>E17/D17</f>
        <v>0.3</v>
      </c>
      <c r="G17" s="30">
        <f>AVERAGE(F17:F21)</f>
        <v>0.29666666666666663</v>
      </c>
    </row>
    <row r="18" spans="1:7" ht="13.2" x14ac:dyDescent="0.45">
      <c r="A18" s="29"/>
      <c r="B18" s="8">
        <v>2</v>
      </c>
      <c r="C18" s="8" t="s">
        <v>13</v>
      </c>
      <c r="D18" s="8">
        <v>30</v>
      </c>
      <c r="E18" s="8">
        <v>8</v>
      </c>
      <c r="F18" s="9">
        <f t="shared" ref="F18:F21" si="1">E18/D18</f>
        <v>0.26666666666666666</v>
      </c>
      <c r="G18" s="30"/>
    </row>
    <row r="19" spans="1:7" ht="13.2" x14ac:dyDescent="0.45">
      <c r="A19" s="29" t="s">
        <v>11</v>
      </c>
      <c r="B19" s="8">
        <v>3</v>
      </c>
      <c r="C19" s="8" t="s">
        <v>14</v>
      </c>
      <c r="D19" s="8">
        <v>20</v>
      </c>
      <c r="E19" s="8">
        <v>7</v>
      </c>
      <c r="F19" s="9">
        <f t="shared" si="1"/>
        <v>0.35</v>
      </c>
      <c r="G19" s="30"/>
    </row>
    <row r="20" spans="1:7" ht="13.2" x14ac:dyDescent="0.45">
      <c r="A20" s="29"/>
      <c r="B20" s="8">
        <v>4</v>
      </c>
      <c r="C20" s="8" t="s">
        <v>15</v>
      </c>
      <c r="D20" s="8">
        <v>20</v>
      </c>
      <c r="E20" s="8">
        <v>6</v>
      </c>
      <c r="F20" s="9">
        <f t="shared" si="1"/>
        <v>0.3</v>
      </c>
      <c r="G20" s="30"/>
    </row>
    <row r="21" spans="1:7" ht="13.2" x14ac:dyDescent="0.45">
      <c r="A21" s="10" t="s">
        <v>16</v>
      </c>
      <c r="B21" s="8">
        <v>5</v>
      </c>
      <c r="C21" s="8" t="s">
        <v>17</v>
      </c>
      <c r="D21" s="8">
        <v>15</v>
      </c>
      <c r="E21" s="8">
        <v>4</v>
      </c>
      <c r="F21" s="9">
        <f t="shared" si="1"/>
        <v>0.26666666666666666</v>
      </c>
      <c r="G21" s="30"/>
    </row>
    <row r="22" spans="1:7" ht="13.2" x14ac:dyDescent="0.45">
      <c r="A22" s="11"/>
      <c r="B22" s="3"/>
      <c r="C22" s="3"/>
      <c r="D22" s="3"/>
      <c r="E22" s="3"/>
      <c r="F22" s="12"/>
      <c r="G22" s="13"/>
    </row>
    <row r="23" spans="1:7" ht="13.2" x14ac:dyDescent="0.45">
      <c r="A23" s="3"/>
      <c r="B23" s="3"/>
      <c r="C23" s="3"/>
      <c r="D23" s="3"/>
      <c r="E23" s="3"/>
      <c r="F23" s="3"/>
      <c r="G23" s="3"/>
    </row>
    <row r="24" spans="1:7" ht="13.2" x14ac:dyDescent="0.45">
      <c r="A24" s="3" t="s">
        <v>3</v>
      </c>
      <c r="B24" s="3"/>
      <c r="C24" s="3"/>
      <c r="D24" s="3"/>
      <c r="E24" s="3"/>
      <c r="F24" s="3"/>
      <c r="G24" s="5" t="str">
        <f>IF(28.5%&lt;G26,"達成","ＮＧ")</f>
        <v>達成</v>
      </c>
    </row>
    <row r="25" spans="1:7" ht="26.4" x14ac:dyDescent="0.45">
      <c r="A25" s="6" t="s">
        <v>4</v>
      </c>
      <c r="B25" s="6"/>
      <c r="C25" s="6" t="s">
        <v>5</v>
      </c>
      <c r="D25" s="7" t="s">
        <v>6</v>
      </c>
      <c r="E25" s="7" t="s">
        <v>7</v>
      </c>
      <c r="F25" s="7" t="s">
        <v>8</v>
      </c>
      <c r="G25" s="7" t="s">
        <v>9</v>
      </c>
    </row>
    <row r="26" spans="1:7" ht="13.2" x14ac:dyDescent="0.45">
      <c r="A26" s="29" t="s">
        <v>10</v>
      </c>
      <c r="B26" s="8">
        <v>1</v>
      </c>
      <c r="C26" s="8" t="s">
        <v>12</v>
      </c>
      <c r="D26" s="8">
        <v>30</v>
      </c>
      <c r="E26" s="8">
        <v>9</v>
      </c>
      <c r="F26" s="9">
        <f>E26/D26</f>
        <v>0.3</v>
      </c>
      <c r="G26" s="30">
        <f>AVERAGE(F26:F32)</f>
        <v>0.28982683982683977</v>
      </c>
    </row>
    <row r="27" spans="1:7" ht="13.2" x14ac:dyDescent="0.45">
      <c r="A27" s="29"/>
      <c r="B27" s="8">
        <v>2</v>
      </c>
      <c r="C27" s="8" t="s">
        <v>13</v>
      </c>
      <c r="D27" s="8">
        <v>30</v>
      </c>
      <c r="E27" s="8">
        <v>8</v>
      </c>
      <c r="F27" s="9">
        <f t="shared" ref="F27:F32" si="2">E27/D27</f>
        <v>0.26666666666666666</v>
      </c>
      <c r="G27" s="30"/>
    </row>
    <row r="28" spans="1:7" ht="13.2" x14ac:dyDescent="0.45">
      <c r="A28" s="29" t="s">
        <v>11</v>
      </c>
      <c r="B28" s="8">
        <v>3</v>
      </c>
      <c r="C28" s="8" t="s">
        <v>14</v>
      </c>
      <c r="D28" s="8">
        <v>20</v>
      </c>
      <c r="E28" s="8">
        <v>7</v>
      </c>
      <c r="F28" s="9">
        <f t="shared" si="2"/>
        <v>0.35</v>
      </c>
      <c r="G28" s="30"/>
    </row>
    <row r="29" spans="1:7" ht="13.2" x14ac:dyDescent="0.45">
      <c r="A29" s="29"/>
      <c r="B29" s="8">
        <v>4</v>
      </c>
      <c r="C29" s="8" t="s">
        <v>15</v>
      </c>
      <c r="D29" s="8">
        <v>20</v>
      </c>
      <c r="E29" s="8">
        <v>6</v>
      </c>
      <c r="F29" s="9">
        <f t="shared" si="2"/>
        <v>0.3</v>
      </c>
      <c r="G29" s="30"/>
    </row>
    <row r="30" spans="1:7" ht="13.2" x14ac:dyDescent="0.45">
      <c r="A30" s="10" t="s">
        <v>16</v>
      </c>
      <c r="B30" s="8">
        <v>5</v>
      </c>
      <c r="C30" s="8" t="s">
        <v>17</v>
      </c>
      <c r="D30" s="8">
        <v>15</v>
      </c>
      <c r="E30" s="8">
        <v>4</v>
      </c>
      <c r="F30" s="9">
        <f t="shared" si="2"/>
        <v>0.26666666666666666</v>
      </c>
      <c r="G30" s="30"/>
    </row>
    <row r="31" spans="1:7" ht="13.2" x14ac:dyDescent="0.45">
      <c r="A31" s="29" t="s">
        <v>18</v>
      </c>
      <c r="B31" s="8">
        <v>6</v>
      </c>
      <c r="C31" s="8" t="s">
        <v>19</v>
      </c>
      <c r="D31" s="8">
        <v>22</v>
      </c>
      <c r="E31" s="8">
        <v>6</v>
      </c>
      <c r="F31" s="9">
        <f t="shared" si="2"/>
        <v>0.27272727272727271</v>
      </c>
      <c r="G31" s="30"/>
    </row>
    <row r="32" spans="1:7" ht="13.2" x14ac:dyDescent="0.45">
      <c r="A32" s="29"/>
      <c r="B32" s="8">
        <v>7</v>
      </c>
      <c r="C32" s="8" t="s">
        <v>20</v>
      </c>
      <c r="D32" s="8">
        <v>22</v>
      </c>
      <c r="E32" s="8">
        <v>6</v>
      </c>
      <c r="F32" s="9">
        <f t="shared" si="2"/>
        <v>0.27272727272727271</v>
      </c>
      <c r="G32" s="30"/>
    </row>
    <row r="33" spans="1:7" ht="13.2" x14ac:dyDescent="0.45">
      <c r="A33" s="3"/>
      <c r="B33" s="3"/>
      <c r="C33" s="3"/>
      <c r="D33" s="3"/>
      <c r="E33" s="3"/>
      <c r="F33" s="3"/>
      <c r="G33" s="3"/>
    </row>
    <row r="34" spans="1:7" ht="13.2" x14ac:dyDescent="0.45">
      <c r="A34" s="3"/>
      <c r="B34" s="3"/>
      <c r="C34" s="3"/>
      <c r="D34" s="3"/>
      <c r="E34" s="3"/>
      <c r="F34" s="3"/>
      <c r="G34" s="3"/>
    </row>
    <row r="35" spans="1:7" ht="13.2" x14ac:dyDescent="0.45">
      <c r="A35" s="21" t="s">
        <v>21</v>
      </c>
      <c r="B35" s="21"/>
      <c r="C35" s="21"/>
      <c r="D35" s="21"/>
      <c r="E35" s="21"/>
      <c r="F35" s="21"/>
      <c r="G35" s="22" t="str">
        <f>IF(28.5%&lt;G37,"達成","ＮＧ")</f>
        <v>達成</v>
      </c>
    </row>
    <row r="36" spans="1:7" ht="26.4" x14ac:dyDescent="0.45">
      <c r="A36" s="23" t="s">
        <v>4</v>
      </c>
      <c r="B36" s="23"/>
      <c r="C36" s="23" t="s">
        <v>5</v>
      </c>
      <c r="D36" s="24" t="s">
        <v>6</v>
      </c>
      <c r="E36" s="24" t="s">
        <v>7</v>
      </c>
      <c r="F36" s="24" t="s">
        <v>8</v>
      </c>
      <c r="G36" s="24" t="s">
        <v>9</v>
      </c>
    </row>
    <row r="37" spans="1:7" ht="13.2" x14ac:dyDescent="0.45">
      <c r="A37" s="34" t="s">
        <v>10</v>
      </c>
      <c r="B37" s="25">
        <v>1</v>
      </c>
      <c r="C37" s="25" t="s">
        <v>12</v>
      </c>
      <c r="D37" s="25">
        <f t="shared" ref="D37:E40" si="3">D10+D17+D26</f>
        <v>90</v>
      </c>
      <c r="E37" s="25">
        <f t="shared" si="3"/>
        <v>27</v>
      </c>
      <c r="F37" s="26">
        <f>E37/D37</f>
        <v>0.3</v>
      </c>
      <c r="G37" s="35">
        <f>AVERAGE(F37:F43)</f>
        <v>0.28982683982683977</v>
      </c>
    </row>
    <row r="38" spans="1:7" ht="13.2" x14ac:dyDescent="0.45">
      <c r="A38" s="34"/>
      <c r="B38" s="25">
        <v>2</v>
      </c>
      <c r="C38" s="25" t="s">
        <v>13</v>
      </c>
      <c r="D38" s="25">
        <f t="shared" si="3"/>
        <v>90</v>
      </c>
      <c r="E38" s="25">
        <f t="shared" si="3"/>
        <v>24</v>
      </c>
      <c r="F38" s="26">
        <f t="shared" ref="F38:F43" si="4">E38/D38</f>
        <v>0.26666666666666666</v>
      </c>
      <c r="G38" s="35"/>
    </row>
    <row r="39" spans="1:7" ht="13.2" x14ac:dyDescent="0.45">
      <c r="A39" s="34" t="s">
        <v>11</v>
      </c>
      <c r="B39" s="25">
        <v>3</v>
      </c>
      <c r="C39" s="25" t="s">
        <v>14</v>
      </c>
      <c r="D39" s="25">
        <f t="shared" si="3"/>
        <v>60</v>
      </c>
      <c r="E39" s="25">
        <f t="shared" si="3"/>
        <v>21</v>
      </c>
      <c r="F39" s="26">
        <f t="shared" si="4"/>
        <v>0.35</v>
      </c>
      <c r="G39" s="35"/>
    </row>
    <row r="40" spans="1:7" ht="13.2" x14ac:dyDescent="0.45">
      <c r="A40" s="34"/>
      <c r="B40" s="25">
        <v>4</v>
      </c>
      <c r="C40" s="25" t="s">
        <v>15</v>
      </c>
      <c r="D40" s="25">
        <f t="shared" si="3"/>
        <v>60</v>
      </c>
      <c r="E40" s="25">
        <f t="shared" si="3"/>
        <v>18</v>
      </c>
      <c r="F40" s="26">
        <f t="shared" si="4"/>
        <v>0.3</v>
      </c>
      <c r="G40" s="35"/>
    </row>
    <row r="41" spans="1:7" ht="13.2" x14ac:dyDescent="0.45">
      <c r="A41" s="27" t="s">
        <v>16</v>
      </c>
      <c r="B41" s="25">
        <v>5</v>
      </c>
      <c r="C41" s="25" t="s">
        <v>17</v>
      </c>
      <c r="D41" s="25">
        <f>D21+D30</f>
        <v>30</v>
      </c>
      <c r="E41" s="25">
        <f>E21+E30</f>
        <v>8</v>
      </c>
      <c r="F41" s="26">
        <f t="shared" si="4"/>
        <v>0.26666666666666666</v>
      </c>
      <c r="G41" s="35"/>
    </row>
    <row r="42" spans="1:7" ht="13.2" x14ac:dyDescent="0.45">
      <c r="A42" s="34" t="s">
        <v>18</v>
      </c>
      <c r="B42" s="25">
        <v>6</v>
      </c>
      <c r="C42" s="25" t="s">
        <v>19</v>
      </c>
      <c r="D42" s="25">
        <f>D31</f>
        <v>22</v>
      </c>
      <c r="E42" s="25">
        <f>E31</f>
        <v>6</v>
      </c>
      <c r="F42" s="26">
        <f t="shared" si="4"/>
        <v>0.27272727272727271</v>
      </c>
      <c r="G42" s="35"/>
    </row>
    <row r="43" spans="1:7" ht="13.2" x14ac:dyDescent="0.45">
      <c r="A43" s="34"/>
      <c r="B43" s="25">
        <v>7</v>
      </c>
      <c r="C43" s="25" t="s">
        <v>20</v>
      </c>
      <c r="D43" s="25">
        <f>D32</f>
        <v>22</v>
      </c>
      <c r="E43" s="25">
        <f>E32</f>
        <v>6</v>
      </c>
      <c r="F43" s="26">
        <f t="shared" si="4"/>
        <v>0.27272727272727271</v>
      </c>
      <c r="G43" s="35"/>
    </row>
  </sheetData>
  <mergeCells count="15">
    <mergeCell ref="A26:A27"/>
    <mergeCell ref="G26:G32"/>
    <mergeCell ref="A28:A29"/>
    <mergeCell ref="A31:A32"/>
    <mergeCell ref="A37:A38"/>
    <mergeCell ref="G37:G43"/>
    <mergeCell ref="A39:A40"/>
    <mergeCell ref="A42:A43"/>
    <mergeCell ref="F1:G1"/>
    <mergeCell ref="A10:A11"/>
    <mergeCell ref="G10:G13"/>
    <mergeCell ref="A12:A13"/>
    <mergeCell ref="A17:A18"/>
    <mergeCell ref="G17:G21"/>
    <mergeCell ref="A19:A20"/>
  </mergeCells>
  <phoneticPr fontId="3"/>
  <pageMargins left="0.7" right="0.7" top="0.75" bottom="0.75" header="0.3" footer="0.3"/>
  <pageSetup paperSize="9" orientation="portrait" r:id="rId1"/>
  <headerFooter>
    <oddHeader>&amp;C&amp;"BIZ UDPゴシック,太字"&amp;20&amp;A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計画</vt:lpstr>
      <vt:lpstr>実績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2024-04-18T00:39:12Z</cp:lastPrinted>
  <dcterms:created xsi:type="dcterms:W3CDTF">2024-04-12T09:09:01Z</dcterms:created>
  <dcterms:modified xsi:type="dcterms:W3CDTF">2025-08-08T07:22:00Z</dcterms:modified>
</cp:coreProperties>
</file>