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5.11.91\電気課共有\10_経営管理担当\05_入札契約\R8_西山外13非FIT発電所売電入札\02_第１弾\01_公告\"/>
    </mc:Choice>
  </mc:AlternateContent>
  <xr:revisionPtr revIDLastSave="0" documentId="13_ncr:1_{8B285495-8968-4C7D-A1D3-F19FB494C1FB}" xr6:coauthVersionLast="47" xr6:coauthVersionMax="47" xr10:uidLastSave="{00000000-0000-0000-0000-000000000000}"/>
  <bookViews>
    <workbookView xWindow="720" yWindow="720" windowWidth="19200" windowHeight="9970" xr2:uid="{00000000-000D-0000-FFFF-FFFF00000000}"/>
  </bookViews>
  <sheets>
    <sheet name="別紙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G63" i="1"/>
  <c r="M64" i="1" s="1"/>
  <c r="G58" i="1"/>
  <c r="G59" i="1"/>
  <c r="G60" i="1"/>
  <c r="G61" i="1"/>
  <c r="G62" i="1"/>
  <c r="G57" i="1"/>
  <c r="F57" i="1"/>
  <c r="O52" i="1"/>
  <c r="F65" i="1" s="1"/>
  <c r="G65" i="1" s="1"/>
  <c r="O45" i="1"/>
  <c r="O46" i="1"/>
  <c r="F59" i="1" s="1"/>
  <c r="O47" i="1"/>
  <c r="F60" i="1" s="1"/>
  <c r="O48" i="1"/>
  <c r="F61" i="1" s="1"/>
  <c r="O49" i="1"/>
  <c r="F62" i="1" s="1"/>
  <c r="O44" i="1"/>
  <c r="C66" i="1"/>
  <c r="E66" i="1"/>
  <c r="D66" i="1"/>
  <c r="E65" i="1"/>
  <c r="D65" i="1"/>
  <c r="C65" i="1"/>
  <c r="F58" i="1"/>
  <c r="E58" i="1"/>
  <c r="E63" i="1" s="1"/>
  <c r="E59" i="1"/>
  <c r="E60" i="1"/>
  <c r="E61" i="1"/>
  <c r="E62" i="1"/>
  <c r="E57" i="1"/>
  <c r="D63" i="1"/>
  <c r="D58" i="1"/>
  <c r="D59" i="1"/>
  <c r="D60" i="1"/>
  <c r="D61" i="1"/>
  <c r="D62" i="1"/>
  <c r="D57" i="1"/>
  <c r="C58" i="1"/>
  <c r="C59" i="1"/>
  <c r="C60" i="1"/>
  <c r="C61" i="1"/>
  <c r="C62" i="1"/>
  <c r="C57" i="1"/>
  <c r="C53" i="1"/>
  <c r="N53" i="1"/>
  <c r="M53" i="1"/>
  <c r="L53" i="1"/>
  <c r="K53" i="1"/>
  <c r="J53" i="1"/>
  <c r="I53" i="1"/>
  <c r="H53" i="1"/>
  <c r="G53" i="1"/>
  <c r="F53" i="1"/>
  <c r="E53" i="1"/>
  <c r="D53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N50" i="1"/>
  <c r="M50" i="1"/>
  <c r="L50" i="1"/>
  <c r="K50" i="1"/>
  <c r="J50" i="1"/>
  <c r="I50" i="1"/>
  <c r="H50" i="1"/>
  <c r="G50" i="1"/>
  <c r="F50" i="1"/>
  <c r="E50" i="1"/>
  <c r="D50" i="1"/>
  <c r="C5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D11" i="1"/>
  <c r="E11" i="1"/>
  <c r="E14" i="1" s="1"/>
  <c r="F11" i="1"/>
  <c r="F14" i="1" s="1"/>
  <c r="G11" i="1"/>
  <c r="G14" i="1" s="1"/>
  <c r="H11" i="1"/>
  <c r="H14" i="1" s="1"/>
  <c r="I11" i="1"/>
  <c r="I14" i="1" s="1"/>
  <c r="J11" i="1"/>
  <c r="J14" i="1" s="1"/>
  <c r="K11" i="1"/>
  <c r="K14" i="1" s="1"/>
  <c r="L11" i="1"/>
  <c r="L14" i="1" s="1"/>
  <c r="M11" i="1"/>
  <c r="M14" i="1" s="1"/>
  <c r="N11" i="1"/>
  <c r="O11" i="1"/>
  <c r="C11" i="1"/>
  <c r="C14" i="1" s="1"/>
  <c r="D14" i="1"/>
  <c r="N14" i="1"/>
  <c r="O14" i="1"/>
  <c r="O50" i="1" l="1"/>
  <c r="O53" i="1" s="1"/>
  <c r="F63" i="1"/>
  <c r="F66" i="1" l="1"/>
  <c r="G66" i="1" s="1"/>
  <c r="M66" i="1" s="1"/>
</calcChain>
</file>

<file path=xl/sharedStrings.xml><?xml version="1.0" encoding="utf-8"?>
<sst xmlns="http://schemas.openxmlformats.org/spreadsheetml/2006/main" count="127" uniqueCount="43">
  <si>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</si>
  <si>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</si>
  <si>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</si>
  <si>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</si>
  <si>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</si>
  <si>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</si>
  <si>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</si>
  <si>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</si>
  <si>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</si>
  <si>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</si>
  <si>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2">
      <t>ネンド</t>
    </rPh>
    <rPh sb="2" eb="3">
      <t>ケイ</t>
    </rPh>
    <phoneticPr fontId="2"/>
  </si>
  <si>
    <t>西山</t>
    <rPh sb="0" eb="2">
      <t>ニシヤマ</t>
    </rPh>
    <phoneticPr fontId="2"/>
  </si>
  <si>
    <t>奈良田第一</t>
    <rPh sb="0" eb="3">
      <t>ナラダ</t>
    </rPh>
    <rPh sb="3" eb="5">
      <t>ダイイチ</t>
    </rPh>
    <phoneticPr fontId="2"/>
  </si>
  <si>
    <t>奈良田第二</t>
    <rPh sb="0" eb="3">
      <t>ナラダ</t>
    </rPh>
    <rPh sb="3" eb="5">
      <t>ダイニ</t>
    </rPh>
    <phoneticPr fontId="2"/>
  </si>
  <si>
    <t>奈良田第三</t>
    <rPh sb="0" eb="3">
      <t>ナラダ</t>
    </rPh>
    <rPh sb="3" eb="5">
      <t>ダイサン</t>
    </rPh>
    <phoneticPr fontId="2"/>
  </si>
  <si>
    <t>発電所名</t>
    <rPh sb="0" eb="3">
      <t>ハツデンショ</t>
    </rPh>
    <rPh sb="3" eb="4">
      <t>メイ</t>
    </rPh>
    <phoneticPr fontId="2"/>
  </si>
  <si>
    <t>月別予定電力量</t>
    <rPh sb="0" eb="2">
      <t>ツキベツ</t>
    </rPh>
    <rPh sb="2" eb="4">
      <t>ヨテイ</t>
    </rPh>
    <rPh sb="4" eb="7">
      <t>デンリョクリョウ</t>
    </rPh>
    <phoneticPr fontId="2"/>
  </si>
  <si>
    <t>４月</t>
    <rPh sb="1" eb="2">
      <t>ガツ</t>
    </rPh>
    <phoneticPr fontId="3"/>
  </si>
  <si>
    <t>５月</t>
    <rPh sb="1" eb="2">
      <t>ガツ</t>
    </rPh>
    <phoneticPr fontId="3"/>
  </si>
  <si>
    <t>年度計</t>
    <rPh sb="0" eb="2">
      <t>ネンド</t>
    </rPh>
    <rPh sb="2" eb="3">
      <t>ケイ</t>
    </rPh>
    <phoneticPr fontId="3"/>
  </si>
  <si>
    <t>奈良田第一</t>
    <rPh sb="0" eb="3">
      <t>ナラダ</t>
    </rPh>
    <rPh sb="3" eb="5">
      <t>ダイイチ</t>
    </rPh>
    <phoneticPr fontId="3"/>
  </si>
  <si>
    <t>奈良田第二</t>
    <rPh sb="0" eb="3">
      <t>ナラダ</t>
    </rPh>
    <rPh sb="3" eb="5">
      <t>ダイニ</t>
    </rPh>
    <phoneticPr fontId="3"/>
  </si>
  <si>
    <t>奈良田第三</t>
    <rPh sb="0" eb="3">
      <t>ナラダ</t>
    </rPh>
    <rPh sb="3" eb="5">
      <t>ダイサン</t>
    </rPh>
    <phoneticPr fontId="3"/>
  </si>
  <si>
    <t>月別計</t>
    <rPh sb="0" eb="2">
      <t>ツキベツ</t>
    </rPh>
    <rPh sb="2" eb="3">
      <t>ケイ</t>
    </rPh>
    <phoneticPr fontId="3"/>
  </si>
  <si>
    <t>別紙２</t>
    <phoneticPr fontId="2"/>
  </si>
  <si>
    <t>（単位：1,000kWh）</t>
    <rPh sb="1" eb="3">
      <t>タンイ</t>
    </rPh>
    <phoneticPr fontId="2"/>
  </si>
  <si>
    <t>柚ノ木</t>
    <rPh sb="0" eb="1">
      <t>ユ</t>
    </rPh>
    <rPh sb="2" eb="3">
      <t>キ</t>
    </rPh>
    <phoneticPr fontId="3"/>
  </si>
  <si>
    <t>広瀬</t>
    <phoneticPr fontId="2"/>
  </si>
  <si>
    <t>天科</t>
    <rPh sb="0" eb="1">
      <t>テン</t>
    </rPh>
    <rPh sb="1" eb="2">
      <t>カ</t>
    </rPh>
    <phoneticPr fontId="3"/>
  </si>
  <si>
    <t>令和９年度</t>
    <rPh sb="0" eb="2">
      <t>レイワ</t>
    </rPh>
    <rPh sb="3" eb="5">
      <t>ネンド</t>
    </rPh>
    <phoneticPr fontId="2"/>
  </si>
  <si>
    <t>天科</t>
    <rPh sb="0" eb="1">
      <t>テン</t>
    </rPh>
    <rPh sb="1" eb="2">
      <t>カ</t>
    </rPh>
    <phoneticPr fontId="2"/>
  </si>
  <si>
    <t>柚ノ木</t>
    <rPh sb="0" eb="1">
      <t>ユ</t>
    </rPh>
    <rPh sb="2" eb="3">
      <t>キ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</si>
  <si>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</si>
  <si>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</si>
  <si>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</si>
  <si>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</si>
  <si>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</si>
  <si>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</si>
  <si>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</si>
  <si>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４ヶ年平均</t>
    <rPh sb="2" eb="3">
      <t>ネン</t>
    </rPh>
    <rPh sb="3" eb="5">
      <t>ヘイキン</t>
    </rPh>
    <phoneticPr fontId="3"/>
  </si>
  <si>
    <t>（単位：1,000kWh）</t>
    <phoneticPr fontId="2"/>
  </si>
  <si>
    <t>売電対象発電所の追加【オプション選択：西山発電所】を希望した場合</t>
    <phoneticPr fontId="2"/>
  </si>
  <si>
    <t>４ヶ年平均予定売電電力量</t>
    <rPh sb="2" eb="3">
      <t>ネン</t>
    </rPh>
    <rPh sb="3" eb="5">
      <t>ヘイキン</t>
    </rPh>
    <rPh sb="5" eb="7">
      <t>ヨテイ</t>
    </rPh>
    <rPh sb="7" eb="9">
      <t>バイデン</t>
    </rPh>
    <rPh sb="9" eb="12">
      <t>デンリョクリョウ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</si>
</sst>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　（1,000kWh）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4" fillId="0" borderId="1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38" fontId="4" fillId="0" borderId="9" xfId="0" applyNumberFormat="1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38" fontId="6" fillId="0" borderId="11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38" fontId="4" fillId="0" borderId="18" xfId="1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19" xfId="0" applyNumberFormat="1" applyFont="1" applyBorder="1">
      <alignment vertical="center"/>
    </xf>
    <xf numFmtId="0" fontId="6" fillId="0" borderId="20" xfId="0" applyFont="1" applyBorder="1" applyAlignment="1">
      <alignment horizontal="right" vertical="center"/>
    </xf>
    <xf numFmtId="38" fontId="6" fillId="0" borderId="21" xfId="1" applyFont="1" applyBorder="1">
      <alignment vertical="center"/>
    </xf>
    <xf numFmtId="38" fontId="6" fillId="0" borderId="22" xfId="1" applyFont="1" applyBorder="1">
      <alignment vertical="center"/>
    </xf>
    <xf numFmtId="38" fontId="6" fillId="0" borderId="23" xfId="1" applyFont="1" applyBorder="1">
      <alignment vertical="center"/>
    </xf>
    <xf numFmtId="0" fontId="4" fillId="0" borderId="24" xfId="0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0" applyNumberFormat="1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38" fontId="6" fillId="0" borderId="29" xfId="0" applyNumberFormat="1" applyFont="1" applyBorder="1">
      <alignment vertical="center"/>
    </xf>
    <xf numFmtId="38" fontId="6" fillId="0" borderId="30" xfId="0" applyNumberFormat="1" applyFont="1" applyBorder="1">
      <alignment vertical="center"/>
    </xf>
    <xf numFmtId="38" fontId="6" fillId="0" borderId="31" xfId="0" applyNumberFormat="1" applyFont="1" applyBorder="1">
      <alignment vertical="center"/>
    </xf>
    <xf numFmtId="0" fontId="4" fillId="0" borderId="32" xfId="0" applyFont="1" applyBorder="1">
      <alignment vertical="center"/>
    </xf>
    <xf numFmtId="38" fontId="4" fillId="0" borderId="33" xfId="1" applyFont="1" applyBorder="1">
      <alignment vertical="center"/>
    </xf>
    <xf numFmtId="38" fontId="4" fillId="0" borderId="34" xfId="1" applyFont="1" applyBorder="1">
      <alignment vertical="center"/>
    </xf>
    <xf numFmtId="38" fontId="4" fillId="0" borderId="35" xfId="0" applyNumberFormat="1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38" fontId="6" fillId="0" borderId="37" xfId="1" applyFont="1" applyBorder="1">
      <alignment vertical="center"/>
    </xf>
    <xf numFmtId="38" fontId="6" fillId="0" borderId="38" xfId="1" applyFont="1" applyBorder="1">
      <alignment vertical="center"/>
    </xf>
    <xf numFmtId="38" fontId="6" fillId="0" borderId="39" xfId="1" applyFont="1" applyBorder="1">
      <alignment vertical="center"/>
    </xf>
    <xf numFmtId="38" fontId="6" fillId="0" borderId="1" xfId="0" applyNumberFormat="1" applyFont="1" applyBorder="1">
      <alignment vertical="center"/>
    </xf>
    <xf numFmtId="38" fontId="6" fillId="0" borderId="9" xfId="0" applyNumberFormat="1" applyFont="1" applyBorder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8"/>
  <sheetViews>
    <sheetView tabSelected="1" topLeftCell="A49" zoomScale="55" zoomScaleNormal="55" workbookViewId="0">
      <selection activeCell="B64" sqref="B64:G64"/>
    </sheetView>
  </sheetViews>
  <sheetFormatPr defaultColWidth="9" defaultRowHeight="27.75" customHeight="1" x14ac:dyDescent="0.55000000000000004"/>
  <cols>
    <col min="1" max="1" width="4.08203125" style="3" customWidth="1"/>
    <col min="2" max="2" width="13.08203125" style="3" customWidth="1"/>
    <col min="3" max="15" width="12.83203125" style="3" customWidth="1"/>
    <col min="16" max="16" width="9" style="3"/>
    <col min="17" max="17" width="8.83203125" style="3" customWidth="1"/>
    <col min="18" max="16384" width="9" style="3"/>
  </cols>
  <sheetData>
    <row r="1" spans="2:17" ht="27.75" customHeight="1" x14ac:dyDescent="0.55000000000000004">
      <c r="B1" s="1" t="s">
        <v>24</v>
      </c>
      <c r="C1" s="2" t="s">
        <v>16</v>
      </c>
    </row>
    <row r="3" spans="2:17" ht="27.75" customHeight="1" thickBot="1" x14ac:dyDescent="0.6">
      <c r="B3" s="8" t="s">
        <v>29</v>
      </c>
      <c r="N3" s="51" t="s">
        <v>25</v>
      </c>
      <c r="O3" s="51"/>
    </row>
    <row r="4" spans="2:17" ht="27.75" customHeight="1" x14ac:dyDescent="0.55000000000000004">
      <c r="B4" s="9" t="s">
        <v>15</v>
      </c>
      <c r="C4" s="10" t="s">
        <v>17</v>
      </c>
      <c r="D4" s="10" t="s">
        <v>18</v>
      </c>
      <c r="E4" s="10" t="s">
        <v>0</v>
      </c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18" t="s">
        <v>9</v>
      </c>
      <c r="O4" s="20" t="s">
        <v>19</v>
      </c>
    </row>
    <row r="5" spans="2:17" ht="27.75" customHeight="1" x14ac:dyDescent="0.55000000000000004">
      <c r="B5" s="12" t="s">
        <v>26</v>
      </c>
      <c r="C5" s="4">
        <v>4510</v>
      </c>
      <c r="D5" s="4">
        <v>5050</v>
      </c>
      <c r="E5" s="4">
        <v>4840</v>
      </c>
      <c r="F5" s="4">
        <v>5910</v>
      </c>
      <c r="G5" s="4">
        <v>5500</v>
      </c>
      <c r="H5" s="4">
        <v>5550</v>
      </c>
      <c r="I5" s="4">
        <v>4500</v>
      </c>
      <c r="J5" s="4">
        <v>3440</v>
      </c>
      <c r="K5" s="4">
        <v>1540</v>
      </c>
      <c r="L5" s="4">
        <v>2050</v>
      </c>
      <c r="M5" s="4">
        <v>1990</v>
      </c>
      <c r="N5" s="19">
        <v>2460</v>
      </c>
      <c r="O5" s="21">
        <v>47340</v>
      </c>
      <c r="Q5" s="6"/>
    </row>
    <row r="6" spans="2:17" ht="27.75" customHeight="1" x14ac:dyDescent="0.55000000000000004">
      <c r="B6" s="12" t="s">
        <v>27</v>
      </c>
      <c r="C6" s="4">
        <v>870</v>
      </c>
      <c r="D6" s="4">
        <v>950</v>
      </c>
      <c r="E6" s="4">
        <v>790</v>
      </c>
      <c r="F6" s="4">
        <v>1030</v>
      </c>
      <c r="G6" s="4">
        <v>870</v>
      </c>
      <c r="H6" s="4">
        <v>860</v>
      </c>
      <c r="I6" s="4">
        <v>780</v>
      </c>
      <c r="J6" s="4">
        <v>510</v>
      </c>
      <c r="K6" s="4">
        <v>480</v>
      </c>
      <c r="L6" s="4">
        <v>330</v>
      </c>
      <c r="M6" s="4">
        <v>320</v>
      </c>
      <c r="N6" s="19">
        <v>410</v>
      </c>
      <c r="O6" s="21">
        <v>8200</v>
      </c>
      <c r="Q6" s="6"/>
    </row>
    <row r="7" spans="2:17" ht="27.75" customHeight="1" x14ac:dyDescent="0.55000000000000004">
      <c r="B7" s="12" t="s">
        <v>28</v>
      </c>
      <c r="C7" s="4">
        <v>4040</v>
      </c>
      <c r="D7" s="4">
        <v>4510</v>
      </c>
      <c r="E7" s="4">
        <v>4090</v>
      </c>
      <c r="F7" s="4">
        <v>5390</v>
      </c>
      <c r="G7" s="4">
        <v>5030</v>
      </c>
      <c r="H7" s="4">
        <v>5010</v>
      </c>
      <c r="I7" s="4">
        <v>4020</v>
      </c>
      <c r="J7" s="4">
        <v>3020</v>
      </c>
      <c r="K7" s="4">
        <v>2440</v>
      </c>
      <c r="L7" s="4">
        <v>1840</v>
      </c>
      <c r="M7" s="4">
        <v>1750</v>
      </c>
      <c r="N7" s="19">
        <v>2160</v>
      </c>
      <c r="O7" s="21">
        <v>43300</v>
      </c>
      <c r="Q7" s="6"/>
    </row>
    <row r="8" spans="2:17" ht="27.75" customHeight="1" x14ac:dyDescent="0.55000000000000004">
      <c r="B8" s="12" t="s">
        <v>20</v>
      </c>
      <c r="C8" s="4">
        <v>10110</v>
      </c>
      <c r="D8" s="4">
        <v>14360</v>
      </c>
      <c r="E8" s="4">
        <v>13320</v>
      </c>
      <c r="F8" s="4">
        <v>7050</v>
      </c>
      <c r="G8" s="4">
        <v>9400</v>
      </c>
      <c r="H8" s="4">
        <v>10340</v>
      </c>
      <c r="I8" s="4">
        <v>10810</v>
      </c>
      <c r="J8" s="4">
        <v>7860</v>
      </c>
      <c r="K8" s="4">
        <v>5300</v>
      </c>
      <c r="L8" s="4">
        <v>2720</v>
      </c>
      <c r="M8" s="4">
        <v>2680</v>
      </c>
      <c r="N8" s="19">
        <v>4750</v>
      </c>
      <c r="O8" s="21">
        <v>98700</v>
      </c>
      <c r="Q8" s="6"/>
    </row>
    <row r="9" spans="2:17" ht="27.75" customHeight="1" x14ac:dyDescent="0.55000000000000004">
      <c r="B9" s="12" t="s">
        <v>21</v>
      </c>
      <c r="C9" s="4">
        <v>1520</v>
      </c>
      <c r="D9" s="4">
        <v>2130</v>
      </c>
      <c r="E9" s="4">
        <v>1980</v>
      </c>
      <c r="F9" s="4">
        <v>130</v>
      </c>
      <c r="G9" s="4">
        <v>1420</v>
      </c>
      <c r="H9" s="4">
        <v>1570</v>
      </c>
      <c r="I9" s="4">
        <v>1650</v>
      </c>
      <c r="J9" s="4">
        <v>1150</v>
      </c>
      <c r="K9" s="4">
        <v>750</v>
      </c>
      <c r="L9" s="4">
        <v>400</v>
      </c>
      <c r="M9" s="4">
        <v>380</v>
      </c>
      <c r="N9" s="19">
        <v>720</v>
      </c>
      <c r="O9" s="21">
        <v>13800</v>
      </c>
      <c r="Q9" s="6"/>
    </row>
    <row r="10" spans="2:17" ht="27.75" customHeight="1" thickBot="1" x14ac:dyDescent="0.6">
      <c r="B10" s="34" t="s">
        <v>22</v>
      </c>
      <c r="C10" s="35">
        <v>1070</v>
      </c>
      <c r="D10" s="35">
        <v>960</v>
      </c>
      <c r="E10" s="35">
        <v>1050</v>
      </c>
      <c r="F10" s="35">
        <v>990</v>
      </c>
      <c r="G10" s="35">
        <v>920</v>
      </c>
      <c r="H10" s="35">
        <v>1000</v>
      </c>
      <c r="I10" s="35">
        <v>1100</v>
      </c>
      <c r="J10" s="35">
        <v>840</v>
      </c>
      <c r="K10" s="35">
        <v>620</v>
      </c>
      <c r="L10" s="35">
        <v>390</v>
      </c>
      <c r="M10" s="35">
        <v>390</v>
      </c>
      <c r="N10" s="36">
        <v>680</v>
      </c>
      <c r="O10" s="37">
        <v>10010</v>
      </c>
      <c r="Q10" s="6"/>
    </row>
    <row r="11" spans="2:17" ht="27.75" customHeight="1" thickTop="1" x14ac:dyDescent="0.55000000000000004">
      <c r="B11" s="38" t="s">
        <v>23</v>
      </c>
      <c r="C11" s="39">
        <f>SUM(C5:C10)</f>
        <v>22120</v>
      </c>
      <c r="D11" s="39">
        <f t="shared" ref="D11:O11" si="0">SUM(D5:D10)</f>
        <v>27960</v>
      </c>
      <c r="E11" s="39">
        <f t="shared" si="0"/>
        <v>26070</v>
      </c>
      <c r="F11" s="39">
        <f t="shared" si="0"/>
        <v>20500</v>
      </c>
      <c r="G11" s="39">
        <f t="shared" si="0"/>
        <v>23140</v>
      </c>
      <c r="H11" s="39">
        <f t="shared" si="0"/>
        <v>24330</v>
      </c>
      <c r="I11" s="39">
        <f t="shared" si="0"/>
        <v>22860</v>
      </c>
      <c r="J11" s="39">
        <f t="shared" si="0"/>
        <v>16820</v>
      </c>
      <c r="K11" s="39">
        <f t="shared" si="0"/>
        <v>11130</v>
      </c>
      <c r="L11" s="39">
        <f t="shared" si="0"/>
        <v>7730</v>
      </c>
      <c r="M11" s="39">
        <f t="shared" si="0"/>
        <v>7510</v>
      </c>
      <c r="N11" s="40">
        <f t="shared" si="0"/>
        <v>11180</v>
      </c>
      <c r="O11" s="41">
        <f t="shared" si="0"/>
        <v>221350</v>
      </c>
      <c r="Q11" s="6"/>
    </row>
    <row r="12" spans="2:17" ht="27.75" customHeight="1" x14ac:dyDescent="0.55000000000000004">
      <c r="B12" s="52" t="s">
        <v>41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Q12" s="6"/>
    </row>
    <row r="13" spans="2:17" ht="27.75" customHeight="1" thickBot="1" x14ac:dyDescent="0.6">
      <c r="B13" s="26" t="s">
        <v>11</v>
      </c>
      <c r="C13" s="27">
        <v>8950</v>
      </c>
      <c r="D13" s="27">
        <v>11580</v>
      </c>
      <c r="E13" s="27">
        <v>10630</v>
      </c>
      <c r="F13" s="27">
        <v>10920</v>
      </c>
      <c r="G13" s="27">
        <v>8420</v>
      </c>
      <c r="H13" s="27">
        <v>8830</v>
      </c>
      <c r="I13" s="27">
        <v>9420</v>
      </c>
      <c r="J13" s="27">
        <v>7400</v>
      </c>
      <c r="K13" s="27">
        <v>5380</v>
      </c>
      <c r="L13" s="27">
        <v>3390</v>
      </c>
      <c r="M13" s="27">
        <v>3170</v>
      </c>
      <c r="N13" s="28">
        <v>5310</v>
      </c>
      <c r="O13" s="29">
        <v>93400</v>
      </c>
      <c r="Q13" s="6"/>
    </row>
    <row r="14" spans="2:17" s="8" customFormat="1" ht="27.75" customHeight="1" thickTop="1" thickBot="1" x14ac:dyDescent="0.6">
      <c r="B14" s="30" t="s">
        <v>23</v>
      </c>
      <c r="C14" s="31">
        <f>SUM(C13,C11)</f>
        <v>31070</v>
      </c>
      <c r="D14" s="31">
        <f t="shared" ref="D14:O14" si="1">SUM(D13,D11)</f>
        <v>39540</v>
      </c>
      <c r="E14" s="31">
        <f t="shared" si="1"/>
        <v>36700</v>
      </c>
      <c r="F14" s="31">
        <f t="shared" si="1"/>
        <v>31420</v>
      </c>
      <c r="G14" s="31">
        <f t="shared" si="1"/>
        <v>31560</v>
      </c>
      <c r="H14" s="31">
        <f t="shared" si="1"/>
        <v>33160</v>
      </c>
      <c r="I14" s="31">
        <f t="shared" si="1"/>
        <v>32280</v>
      </c>
      <c r="J14" s="31">
        <f t="shared" si="1"/>
        <v>24220</v>
      </c>
      <c r="K14" s="31">
        <f t="shared" si="1"/>
        <v>16510</v>
      </c>
      <c r="L14" s="31">
        <f t="shared" si="1"/>
        <v>11120</v>
      </c>
      <c r="M14" s="31">
        <f t="shared" si="1"/>
        <v>10680</v>
      </c>
      <c r="N14" s="32">
        <f t="shared" si="1"/>
        <v>16490</v>
      </c>
      <c r="O14" s="33">
        <f t="shared" si="1"/>
        <v>314750</v>
      </c>
    </row>
    <row r="16" spans="2:17" ht="27.75" customHeight="1" thickBot="1" x14ac:dyDescent="0.6">
      <c r="B16" s="8" t="s">
        <v>32</v>
      </c>
      <c r="N16" s="51" t="s">
        <v>25</v>
      </c>
      <c r="O16" s="51"/>
    </row>
    <row r="17" spans="2:17" ht="27.75" customHeight="1" x14ac:dyDescent="0.55000000000000004">
      <c r="B17" s="9" t="s">
        <v>15</v>
      </c>
      <c r="C17" s="10" t="s">
        <v>17</v>
      </c>
      <c r="D17" s="10" t="s">
        <v>18</v>
      </c>
      <c r="E17" s="10" t="s">
        <v>0</v>
      </c>
      <c r="F17" s="10" t="s">
        <v>1</v>
      </c>
      <c r="G17" s="10" t="s">
        <v>2</v>
      </c>
      <c r="H17" s="10" t="s">
        <v>3</v>
      </c>
      <c r="I17" s="10" t="s">
        <v>4</v>
      </c>
      <c r="J17" s="10" t="s">
        <v>5</v>
      </c>
      <c r="K17" s="10" t="s">
        <v>6</v>
      </c>
      <c r="L17" s="10" t="s">
        <v>7</v>
      </c>
      <c r="M17" s="10" t="s">
        <v>8</v>
      </c>
      <c r="N17" s="18" t="s">
        <v>9</v>
      </c>
      <c r="O17" s="20" t="s">
        <v>19</v>
      </c>
    </row>
    <row r="18" spans="2:17" ht="27.75" customHeight="1" x14ac:dyDescent="0.55000000000000004">
      <c r="B18" s="12" t="s">
        <v>26</v>
      </c>
      <c r="C18" s="4">
        <v>4510</v>
      </c>
      <c r="D18" s="4">
        <v>5050</v>
      </c>
      <c r="E18" s="4">
        <v>4840</v>
      </c>
      <c r="F18" s="4">
        <v>5910</v>
      </c>
      <c r="G18" s="4">
        <v>5500</v>
      </c>
      <c r="H18" s="4">
        <v>5550</v>
      </c>
      <c r="I18" s="4">
        <v>4500</v>
      </c>
      <c r="J18" s="4">
        <v>0</v>
      </c>
      <c r="K18" s="4">
        <v>0</v>
      </c>
      <c r="L18" s="4">
        <v>0</v>
      </c>
      <c r="M18" s="4">
        <v>0</v>
      </c>
      <c r="N18" s="19">
        <v>0</v>
      </c>
      <c r="O18" s="21">
        <v>35860</v>
      </c>
      <c r="Q18" s="6"/>
    </row>
    <row r="19" spans="2:17" ht="27.75" customHeight="1" x14ac:dyDescent="0.55000000000000004">
      <c r="B19" s="12" t="s">
        <v>27</v>
      </c>
      <c r="C19" s="4">
        <v>870</v>
      </c>
      <c r="D19" s="4">
        <v>950</v>
      </c>
      <c r="E19" s="4">
        <v>790</v>
      </c>
      <c r="F19" s="4">
        <v>1030</v>
      </c>
      <c r="G19" s="4">
        <v>870</v>
      </c>
      <c r="H19" s="4">
        <v>860</v>
      </c>
      <c r="I19" s="4">
        <v>780</v>
      </c>
      <c r="J19" s="4">
        <v>610</v>
      </c>
      <c r="K19" s="4">
        <v>480</v>
      </c>
      <c r="L19" s="4">
        <v>330</v>
      </c>
      <c r="M19" s="4">
        <v>320</v>
      </c>
      <c r="N19" s="19">
        <v>410</v>
      </c>
      <c r="O19" s="21">
        <v>8300</v>
      </c>
      <c r="Q19" s="6"/>
    </row>
    <row r="20" spans="2:17" ht="27.75" customHeight="1" x14ac:dyDescent="0.55000000000000004">
      <c r="B20" s="12" t="s">
        <v>28</v>
      </c>
      <c r="C20" s="4">
        <v>4040</v>
      </c>
      <c r="D20" s="4">
        <v>4510</v>
      </c>
      <c r="E20" s="4">
        <v>4090</v>
      </c>
      <c r="F20" s="4">
        <v>5390</v>
      </c>
      <c r="G20" s="4">
        <v>5030</v>
      </c>
      <c r="H20" s="4">
        <v>5010</v>
      </c>
      <c r="I20" s="4">
        <v>4020</v>
      </c>
      <c r="J20" s="4">
        <v>3020</v>
      </c>
      <c r="K20" s="4">
        <v>2440</v>
      </c>
      <c r="L20" s="4">
        <v>1840</v>
      </c>
      <c r="M20" s="4">
        <v>1750</v>
      </c>
      <c r="N20" s="19">
        <v>2160</v>
      </c>
      <c r="O20" s="21">
        <v>43300</v>
      </c>
      <c r="Q20" s="6"/>
    </row>
    <row r="21" spans="2:17" ht="27.75" customHeight="1" x14ac:dyDescent="0.55000000000000004">
      <c r="B21" s="12" t="s">
        <v>20</v>
      </c>
      <c r="C21" s="4">
        <v>10110</v>
      </c>
      <c r="D21" s="4">
        <v>14360</v>
      </c>
      <c r="E21" s="4">
        <v>13320</v>
      </c>
      <c r="F21" s="4">
        <v>13650</v>
      </c>
      <c r="G21" s="4">
        <v>9400</v>
      </c>
      <c r="H21" s="4">
        <v>10340</v>
      </c>
      <c r="I21" s="4">
        <v>10810</v>
      </c>
      <c r="J21" s="4">
        <v>7860</v>
      </c>
      <c r="K21" s="4">
        <v>5130</v>
      </c>
      <c r="L21" s="4">
        <v>2720</v>
      </c>
      <c r="M21" s="4">
        <v>2680</v>
      </c>
      <c r="N21" s="19">
        <v>4750</v>
      </c>
      <c r="O21" s="21">
        <v>105130</v>
      </c>
      <c r="Q21" s="6"/>
    </row>
    <row r="22" spans="2:17" ht="27.75" customHeight="1" x14ac:dyDescent="0.55000000000000004">
      <c r="B22" s="12" t="s">
        <v>21</v>
      </c>
      <c r="C22" s="4">
        <v>1520</v>
      </c>
      <c r="D22" s="4">
        <v>2130</v>
      </c>
      <c r="E22" s="4">
        <v>1980</v>
      </c>
      <c r="F22" s="4">
        <v>2030</v>
      </c>
      <c r="G22" s="4">
        <v>1420</v>
      </c>
      <c r="H22" s="4">
        <v>1570</v>
      </c>
      <c r="I22" s="4">
        <v>1650</v>
      </c>
      <c r="J22" s="4">
        <v>1150</v>
      </c>
      <c r="K22" s="4">
        <v>730</v>
      </c>
      <c r="L22" s="4">
        <v>400</v>
      </c>
      <c r="M22" s="4">
        <v>380</v>
      </c>
      <c r="N22" s="19">
        <v>720</v>
      </c>
      <c r="O22" s="21">
        <v>15680</v>
      </c>
      <c r="Q22" s="6"/>
    </row>
    <row r="23" spans="2:17" ht="27.75" customHeight="1" thickBot="1" x14ac:dyDescent="0.6">
      <c r="B23" s="34" t="s">
        <v>22</v>
      </c>
      <c r="C23" s="35">
        <v>1070</v>
      </c>
      <c r="D23" s="35">
        <v>960</v>
      </c>
      <c r="E23" s="35">
        <v>880</v>
      </c>
      <c r="F23" s="35">
        <v>1180</v>
      </c>
      <c r="G23" s="35">
        <v>920</v>
      </c>
      <c r="H23" s="35">
        <v>1000</v>
      </c>
      <c r="I23" s="35">
        <v>1100</v>
      </c>
      <c r="J23" s="35">
        <v>840</v>
      </c>
      <c r="K23" s="35">
        <v>600</v>
      </c>
      <c r="L23" s="35">
        <v>390</v>
      </c>
      <c r="M23" s="35">
        <v>390</v>
      </c>
      <c r="N23" s="36">
        <v>680</v>
      </c>
      <c r="O23" s="37">
        <v>10010</v>
      </c>
      <c r="Q23" s="6"/>
    </row>
    <row r="24" spans="2:17" ht="27.75" customHeight="1" thickTop="1" x14ac:dyDescent="0.55000000000000004">
      <c r="B24" s="38" t="s">
        <v>23</v>
      </c>
      <c r="C24" s="39">
        <f>SUM(C18:C23)</f>
        <v>22120</v>
      </c>
      <c r="D24" s="39">
        <f t="shared" ref="D24" si="2">SUM(D18:D23)</f>
        <v>27960</v>
      </c>
      <c r="E24" s="39">
        <f t="shared" ref="E24" si="3">SUM(E18:E23)</f>
        <v>25900</v>
      </c>
      <c r="F24" s="39">
        <f t="shared" ref="F24" si="4">SUM(F18:F23)</f>
        <v>29190</v>
      </c>
      <c r="G24" s="39">
        <f t="shared" ref="G24" si="5">SUM(G18:G23)</f>
        <v>23140</v>
      </c>
      <c r="H24" s="39">
        <f t="shared" ref="H24" si="6">SUM(H18:H23)</f>
        <v>24330</v>
      </c>
      <c r="I24" s="39">
        <f t="shared" ref="I24" si="7">SUM(I18:I23)</f>
        <v>22860</v>
      </c>
      <c r="J24" s="39">
        <f t="shared" ref="J24" si="8">SUM(J18:J23)</f>
        <v>13480</v>
      </c>
      <c r="K24" s="39">
        <f t="shared" ref="K24" si="9">SUM(K18:K23)</f>
        <v>9380</v>
      </c>
      <c r="L24" s="39">
        <f t="shared" ref="L24" si="10">SUM(L18:L23)</f>
        <v>5680</v>
      </c>
      <c r="M24" s="39">
        <f t="shared" ref="M24" si="11">SUM(M18:M23)</f>
        <v>5520</v>
      </c>
      <c r="N24" s="40">
        <f t="shared" ref="N24" si="12">SUM(N18:N23)</f>
        <v>8720</v>
      </c>
      <c r="O24" s="41">
        <f t="shared" ref="O24" si="13">SUM(O18:O23)</f>
        <v>218280</v>
      </c>
      <c r="Q24" s="6"/>
    </row>
    <row r="25" spans="2:17" ht="27.75" customHeight="1" x14ac:dyDescent="0.55000000000000004">
      <c r="B25" s="52" t="s">
        <v>41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Q25" s="6"/>
    </row>
    <row r="26" spans="2:17" ht="27.75" customHeight="1" thickBot="1" x14ac:dyDescent="0.6">
      <c r="B26" s="26" t="s">
        <v>11</v>
      </c>
      <c r="C26" s="27">
        <v>8950</v>
      </c>
      <c r="D26" s="27">
        <v>11580</v>
      </c>
      <c r="E26" s="27">
        <v>10630</v>
      </c>
      <c r="F26" s="27">
        <v>10920</v>
      </c>
      <c r="G26" s="27">
        <v>8420</v>
      </c>
      <c r="H26" s="27">
        <v>8830</v>
      </c>
      <c r="I26" s="27">
        <v>9420</v>
      </c>
      <c r="J26" s="27">
        <v>7400</v>
      </c>
      <c r="K26" s="27">
        <v>0</v>
      </c>
      <c r="L26" s="27">
        <v>0</v>
      </c>
      <c r="M26" s="27">
        <v>0</v>
      </c>
      <c r="N26" s="28">
        <v>0</v>
      </c>
      <c r="O26" s="29">
        <v>76150</v>
      </c>
      <c r="Q26" s="6"/>
    </row>
    <row r="27" spans="2:17" s="8" customFormat="1" ht="27.75" customHeight="1" thickTop="1" thickBot="1" x14ac:dyDescent="0.6">
      <c r="B27" s="30" t="s">
        <v>23</v>
      </c>
      <c r="C27" s="31">
        <f>SUM(C26,C24)</f>
        <v>31070</v>
      </c>
      <c r="D27" s="31">
        <f t="shared" ref="D27" si="14">SUM(D26,D24)</f>
        <v>39540</v>
      </c>
      <c r="E27" s="31">
        <f t="shared" ref="E27" si="15">SUM(E26,E24)</f>
        <v>36530</v>
      </c>
      <c r="F27" s="31">
        <f t="shared" ref="F27" si="16">SUM(F26,F24)</f>
        <v>40110</v>
      </c>
      <c r="G27" s="31">
        <f t="shared" ref="G27" si="17">SUM(G26,G24)</f>
        <v>31560</v>
      </c>
      <c r="H27" s="31">
        <f t="shared" ref="H27" si="18">SUM(H26,H24)</f>
        <v>33160</v>
      </c>
      <c r="I27" s="31">
        <f t="shared" ref="I27" si="19">SUM(I26,I24)</f>
        <v>32280</v>
      </c>
      <c r="J27" s="31">
        <f t="shared" ref="J27" si="20">SUM(J26,J24)</f>
        <v>20880</v>
      </c>
      <c r="K27" s="31">
        <f t="shared" ref="K27" si="21">SUM(K26,K24)</f>
        <v>9380</v>
      </c>
      <c r="L27" s="31">
        <f t="shared" ref="L27" si="22">SUM(L26,L24)</f>
        <v>5680</v>
      </c>
      <c r="M27" s="31">
        <f t="shared" ref="M27" si="23">SUM(M26,M24)</f>
        <v>5520</v>
      </c>
      <c r="N27" s="32">
        <f t="shared" ref="N27" si="24">SUM(N26,N24)</f>
        <v>8720</v>
      </c>
      <c r="O27" s="33">
        <f t="shared" ref="O27" si="25">SUM(O26,O24)</f>
        <v>294430</v>
      </c>
    </row>
    <row r="29" spans="2:17" ht="27.75" customHeight="1" thickBot="1" x14ac:dyDescent="0.6">
      <c r="B29" s="8" t="s">
        <v>33</v>
      </c>
      <c r="N29" s="51" t="s">
        <v>25</v>
      </c>
      <c r="O29" s="51"/>
    </row>
    <row r="30" spans="2:17" ht="27.75" customHeight="1" x14ac:dyDescent="0.55000000000000004">
      <c r="B30" s="9" t="s">
        <v>15</v>
      </c>
      <c r="C30" s="10" t="s">
        <v>17</v>
      </c>
      <c r="D30" s="10" t="s">
        <v>18</v>
      </c>
      <c r="E30" s="10" t="s">
        <v>0</v>
      </c>
      <c r="F30" s="10" t="s">
        <v>1</v>
      </c>
      <c r="G30" s="10" t="s">
        <v>2</v>
      </c>
      <c r="H30" s="10" t="s">
        <v>3</v>
      </c>
      <c r="I30" s="10" t="s">
        <v>4</v>
      </c>
      <c r="J30" s="10" t="s">
        <v>5</v>
      </c>
      <c r="K30" s="10" t="s">
        <v>6</v>
      </c>
      <c r="L30" s="10" t="s">
        <v>7</v>
      </c>
      <c r="M30" s="10" t="s">
        <v>8</v>
      </c>
      <c r="N30" s="18" t="s">
        <v>9</v>
      </c>
      <c r="O30" s="20" t="s">
        <v>19</v>
      </c>
    </row>
    <row r="31" spans="2:17" ht="27.75" customHeight="1" x14ac:dyDescent="0.55000000000000004">
      <c r="B31" s="12" t="s">
        <v>26</v>
      </c>
      <c r="C31" s="4">
        <v>0</v>
      </c>
      <c r="D31" s="4">
        <v>5050</v>
      </c>
      <c r="E31" s="4">
        <v>4840</v>
      </c>
      <c r="F31" s="4">
        <v>5910</v>
      </c>
      <c r="G31" s="4">
        <v>5500</v>
      </c>
      <c r="H31" s="4">
        <v>5550</v>
      </c>
      <c r="I31" s="4">
        <v>4500</v>
      </c>
      <c r="J31" s="4">
        <v>3440</v>
      </c>
      <c r="K31" s="4">
        <v>1700</v>
      </c>
      <c r="L31" s="4">
        <v>2050</v>
      </c>
      <c r="M31" s="4">
        <v>1990</v>
      </c>
      <c r="N31" s="19">
        <v>2460</v>
      </c>
      <c r="O31" s="21">
        <v>42990</v>
      </c>
      <c r="Q31" s="6"/>
    </row>
    <row r="32" spans="2:17" ht="27.75" customHeight="1" x14ac:dyDescent="0.55000000000000004">
      <c r="B32" s="12" t="s">
        <v>27</v>
      </c>
      <c r="C32" s="4">
        <v>870</v>
      </c>
      <c r="D32" s="4">
        <v>950</v>
      </c>
      <c r="E32" s="4">
        <v>790</v>
      </c>
      <c r="F32" s="4">
        <v>1030</v>
      </c>
      <c r="G32" s="4">
        <v>870</v>
      </c>
      <c r="H32" s="4">
        <v>860</v>
      </c>
      <c r="I32" s="4">
        <v>780</v>
      </c>
      <c r="J32" s="4">
        <v>510</v>
      </c>
      <c r="K32" s="4">
        <v>480</v>
      </c>
      <c r="L32" s="4">
        <v>330</v>
      </c>
      <c r="M32" s="4">
        <v>320</v>
      </c>
      <c r="N32" s="19">
        <v>410</v>
      </c>
      <c r="O32" s="21">
        <v>8200</v>
      </c>
      <c r="Q32" s="6"/>
    </row>
    <row r="33" spans="2:17" ht="27.75" customHeight="1" x14ac:dyDescent="0.55000000000000004">
      <c r="B33" s="12" t="s">
        <v>28</v>
      </c>
      <c r="C33" s="4">
        <v>4040</v>
      </c>
      <c r="D33" s="4">
        <v>4510</v>
      </c>
      <c r="E33" s="4">
        <v>4090</v>
      </c>
      <c r="F33" s="4">
        <v>5390</v>
      </c>
      <c r="G33" s="4">
        <v>5030</v>
      </c>
      <c r="H33" s="4">
        <v>5010</v>
      </c>
      <c r="I33" s="4">
        <v>4020</v>
      </c>
      <c r="J33" s="4">
        <v>3020</v>
      </c>
      <c r="K33" s="4">
        <v>2440</v>
      </c>
      <c r="L33" s="4">
        <v>1840</v>
      </c>
      <c r="M33" s="4">
        <v>1750</v>
      </c>
      <c r="N33" s="19">
        <v>2160</v>
      </c>
      <c r="O33" s="21">
        <v>43300</v>
      </c>
      <c r="Q33" s="6"/>
    </row>
    <row r="34" spans="2:17" ht="27.75" customHeight="1" x14ac:dyDescent="0.55000000000000004">
      <c r="B34" s="12" t="s">
        <v>20</v>
      </c>
      <c r="C34" s="4">
        <v>10110</v>
      </c>
      <c r="D34" s="4">
        <v>14360</v>
      </c>
      <c r="E34" s="4">
        <v>13320</v>
      </c>
      <c r="F34" s="4">
        <v>13650</v>
      </c>
      <c r="G34" s="4">
        <v>9400</v>
      </c>
      <c r="H34" s="4">
        <v>10340</v>
      </c>
      <c r="I34" s="4">
        <v>10810</v>
      </c>
      <c r="J34" s="4">
        <v>7860</v>
      </c>
      <c r="K34" s="4">
        <v>5300</v>
      </c>
      <c r="L34" s="4">
        <v>2720</v>
      </c>
      <c r="M34" s="4">
        <v>2680</v>
      </c>
      <c r="N34" s="19">
        <v>4750</v>
      </c>
      <c r="O34" s="21">
        <v>105300</v>
      </c>
      <c r="Q34" s="6"/>
    </row>
    <row r="35" spans="2:17" ht="27.75" customHeight="1" x14ac:dyDescent="0.55000000000000004">
      <c r="B35" s="12" t="s">
        <v>21</v>
      </c>
      <c r="C35" s="4">
        <v>1520</v>
      </c>
      <c r="D35" s="4">
        <v>2130</v>
      </c>
      <c r="E35" s="4">
        <v>1980</v>
      </c>
      <c r="F35" s="4">
        <v>2030</v>
      </c>
      <c r="G35" s="4">
        <v>1420</v>
      </c>
      <c r="H35" s="4">
        <v>1570</v>
      </c>
      <c r="I35" s="4">
        <v>1650</v>
      </c>
      <c r="J35" s="4">
        <v>1150</v>
      </c>
      <c r="K35" s="4">
        <v>750</v>
      </c>
      <c r="L35" s="4">
        <v>400</v>
      </c>
      <c r="M35" s="4">
        <v>380</v>
      </c>
      <c r="N35" s="19">
        <v>720</v>
      </c>
      <c r="O35" s="21">
        <v>15700</v>
      </c>
      <c r="Q35" s="6"/>
    </row>
    <row r="36" spans="2:17" ht="27.75" customHeight="1" thickBot="1" x14ac:dyDescent="0.6">
      <c r="B36" s="26" t="s">
        <v>22</v>
      </c>
      <c r="C36" s="27">
        <v>1070</v>
      </c>
      <c r="D36" s="27">
        <v>960</v>
      </c>
      <c r="E36" s="27">
        <v>1050</v>
      </c>
      <c r="F36" s="27">
        <v>1180</v>
      </c>
      <c r="G36" s="27">
        <v>920</v>
      </c>
      <c r="H36" s="27">
        <v>1000</v>
      </c>
      <c r="I36" s="27">
        <v>1100</v>
      </c>
      <c r="J36" s="27">
        <v>840</v>
      </c>
      <c r="K36" s="27">
        <v>620</v>
      </c>
      <c r="L36" s="27">
        <v>390</v>
      </c>
      <c r="M36" s="27">
        <v>390</v>
      </c>
      <c r="N36" s="28">
        <v>680</v>
      </c>
      <c r="O36" s="29">
        <v>10200</v>
      </c>
      <c r="Q36" s="6"/>
    </row>
    <row r="37" spans="2:17" ht="27.75" customHeight="1" thickTop="1" x14ac:dyDescent="0.55000000000000004">
      <c r="B37" s="22" t="s">
        <v>23</v>
      </c>
      <c r="C37" s="23">
        <f>SUM(C31:C36)</f>
        <v>17610</v>
      </c>
      <c r="D37" s="23">
        <f t="shared" ref="D37" si="26">SUM(D31:D36)</f>
        <v>27960</v>
      </c>
      <c r="E37" s="23">
        <f t="shared" ref="E37" si="27">SUM(E31:E36)</f>
        <v>26070</v>
      </c>
      <c r="F37" s="23">
        <f t="shared" ref="F37" si="28">SUM(F31:F36)</f>
        <v>29190</v>
      </c>
      <c r="G37" s="23">
        <f t="shared" ref="G37" si="29">SUM(G31:G36)</f>
        <v>23140</v>
      </c>
      <c r="H37" s="23">
        <f t="shared" ref="H37" si="30">SUM(H31:H36)</f>
        <v>24330</v>
      </c>
      <c r="I37" s="23">
        <f t="shared" ref="I37" si="31">SUM(I31:I36)</f>
        <v>22860</v>
      </c>
      <c r="J37" s="23">
        <f t="shared" ref="J37" si="32">SUM(J31:J36)</f>
        <v>16820</v>
      </c>
      <c r="K37" s="23">
        <f t="shared" ref="K37" si="33">SUM(K31:K36)</f>
        <v>11290</v>
      </c>
      <c r="L37" s="23">
        <f t="shared" ref="L37" si="34">SUM(L31:L36)</f>
        <v>7730</v>
      </c>
      <c r="M37" s="23">
        <f t="shared" ref="M37" si="35">SUM(M31:M36)</f>
        <v>7510</v>
      </c>
      <c r="N37" s="24">
        <f t="shared" ref="N37" si="36">SUM(N31:N36)</f>
        <v>11180</v>
      </c>
      <c r="O37" s="25">
        <f t="shared" ref="O37" si="37">SUM(O31:O36)</f>
        <v>225690</v>
      </c>
      <c r="Q37" s="6"/>
    </row>
    <row r="38" spans="2:17" ht="27.75" customHeight="1" x14ac:dyDescent="0.55000000000000004">
      <c r="B38" s="52" t="s">
        <v>41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4"/>
      <c r="Q38" s="6"/>
    </row>
    <row r="39" spans="2:17" ht="27.75" customHeight="1" thickBot="1" x14ac:dyDescent="0.6">
      <c r="B39" s="26" t="s">
        <v>11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8">
        <v>5310</v>
      </c>
      <c r="O39" s="29">
        <v>5310</v>
      </c>
      <c r="Q39" s="6"/>
    </row>
    <row r="40" spans="2:17" s="8" customFormat="1" ht="27.75" customHeight="1" thickTop="1" thickBot="1" x14ac:dyDescent="0.6">
      <c r="B40" s="30" t="s">
        <v>23</v>
      </c>
      <c r="C40" s="31">
        <f>SUM(C39,C37)</f>
        <v>17610</v>
      </c>
      <c r="D40" s="31">
        <f t="shared" ref="D40" si="38">SUM(D39,D37)</f>
        <v>27960</v>
      </c>
      <c r="E40" s="31">
        <f t="shared" ref="E40" si="39">SUM(E39,E37)</f>
        <v>26070</v>
      </c>
      <c r="F40" s="31">
        <f t="shared" ref="F40" si="40">SUM(F39,F37)</f>
        <v>29190</v>
      </c>
      <c r="G40" s="31">
        <f t="shared" ref="G40" si="41">SUM(G39,G37)</f>
        <v>23140</v>
      </c>
      <c r="H40" s="31">
        <f t="shared" ref="H40" si="42">SUM(H39,H37)</f>
        <v>24330</v>
      </c>
      <c r="I40" s="31">
        <f t="shared" ref="I40" si="43">SUM(I39,I37)</f>
        <v>22860</v>
      </c>
      <c r="J40" s="31">
        <f t="shared" ref="J40" si="44">SUM(J39,J37)</f>
        <v>16820</v>
      </c>
      <c r="K40" s="31">
        <f t="shared" ref="K40" si="45">SUM(K39,K37)</f>
        <v>11290</v>
      </c>
      <c r="L40" s="31">
        <f t="shared" ref="L40" si="46">SUM(L39,L37)</f>
        <v>7730</v>
      </c>
      <c r="M40" s="31">
        <f t="shared" ref="M40" si="47">SUM(M39,M37)</f>
        <v>7510</v>
      </c>
      <c r="N40" s="32">
        <f t="shared" ref="N40" si="48">SUM(N39,N37)</f>
        <v>16490</v>
      </c>
      <c r="O40" s="33">
        <f t="shared" ref="O40" si="49">SUM(O39,O37)</f>
        <v>231000</v>
      </c>
    </row>
    <row r="42" spans="2:17" ht="27.75" customHeight="1" thickBot="1" x14ac:dyDescent="0.6">
      <c r="B42" s="8" t="s">
        <v>34</v>
      </c>
      <c r="N42" s="51" t="s">
        <v>25</v>
      </c>
      <c r="O42" s="51"/>
    </row>
    <row r="43" spans="2:17" ht="27.75" customHeight="1" x14ac:dyDescent="0.55000000000000004">
      <c r="B43" s="9" t="s">
        <v>15</v>
      </c>
      <c r="C43" s="10" t="s">
        <v>17</v>
      </c>
      <c r="D43" s="10" t="s">
        <v>18</v>
      </c>
      <c r="E43" s="10" t="s">
        <v>0</v>
      </c>
      <c r="F43" s="10" t="s">
        <v>1</v>
      </c>
      <c r="G43" s="10" t="s">
        <v>2</v>
      </c>
      <c r="H43" s="10" t="s">
        <v>3</v>
      </c>
      <c r="I43" s="10" t="s">
        <v>4</v>
      </c>
      <c r="J43" s="10" t="s">
        <v>5</v>
      </c>
      <c r="K43" s="10" t="s">
        <v>6</v>
      </c>
      <c r="L43" s="10" t="s">
        <v>7</v>
      </c>
      <c r="M43" s="10" t="s">
        <v>8</v>
      </c>
      <c r="N43" s="18" t="s">
        <v>9</v>
      </c>
      <c r="O43" s="20" t="s">
        <v>19</v>
      </c>
    </row>
    <row r="44" spans="2:17" ht="27.75" customHeight="1" x14ac:dyDescent="0.55000000000000004">
      <c r="B44" s="12" t="s">
        <v>26</v>
      </c>
      <c r="C44" s="4">
        <v>4510</v>
      </c>
      <c r="D44" s="4">
        <v>5050</v>
      </c>
      <c r="E44" s="4">
        <v>4840</v>
      </c>
      <c r="F44" s="4">
        <v>5910</v>
      </c>
      <c r="G44" s="4">
        <v>5500</v>
      </c>
      <c r="H44" s="4">
        <v>5550</v>
      </c>
      <c r="I44" s="4">
        <v>4060</v>
      </c>
      <c r="J44" s="4">
        <v>3440</v>
      </c>
      <c r="K44" s="4">
        <v>1700</v>
      </c>
      <c r="L44" s="4">
        <v>2050</v>
      </c>
      <c r="M44" s="4">
        <v>1990</v>
      </c>
      <c r="N44" s="19">
        <v>2460</v>
      </c>
      <c r="O44" s="21">
        <f>SUM(C44:N44)</f>
        <v>47060</v>
      </c>
      <c r="Q44" s="6"/>
    </row>
    <row r="45" spans="2:17" ht="27.75" customHeight="1" x14ac:dyDescent="0.55000000000000004">
      <c r="B45" s="12" t="s">
        <v>27</v>
      </c>
      <c r="C45" s="4">
        <v>870</v>
      </c>
      <c r="D45" s="4">
        <v>950</v>
      </c>
      <c r="E45" s="4">
        <v>790</v>
      </c>
      <c r="F45" s="4">
        <v>1030</v>
      </c>
      <c r="G45" s="4">
        <v>870</v>
      </c>
      <c r="H45" s="4">
        <v>860</v>
      </c>
      <c r="I45" s="4">
        <v>780</v>
      </c>
      <c r="J45" s="4">
        <v>610</v>
      </c>
      <c r="K45" s="4">
        <v>480</v>
      </c>
      <c r="L45" s="4">
        <v>330</v>
      </c>
      <c r="M45" s="4">
        <v>320</v>
      </c>
      <c r="N45" s="19">
        <v>410</v>
      </c>
      <c r="O45" s="21">
        <f t="shared" ref="O45:O49" si="50">SUM(C45:N45)</f>
        <v>8300</v>
      </c>
      <c r="Q45" s="6"/>
    </row>
    <row r="46" spans="2:17" ht="27.75" customHeight="1" x14ac:dyDescent="0.55000000000000004">
      <c r="B46" s="12" t="s">
        <v>28</v>
      </c>
      <c r="C46" s="4">
        <v>4040</v>
      </c>
      <c r="D46" s="4">
        <v>4510</v>
      </c>
      <c r="E46" s="4">
        <v>4090</v>
      </c>
      <c r="F46" s="4">
        <v>5390</v>
      </c>
      <c r="G46" s="4">
        <v>5030</v>
      </c>
      <c r="H46" s="4">
        <v>5010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19">
        <v>2160</v>
      </c>
      <c r="O46" s="21">
        <f t="shared" si="50"/>
        <v>30230</v>
      </c>
      <c r="Q46" s="6"/>
    </row>
    <row r="47" spans="2:17" ht="27.75" customHeight="1" x14ac:dyDescent="0.55000000000000004">
      <c r="B47" s="12" t="s">
        <v>20</v>
      </c>
      <c r="C47" s="4">
        <v>10110</v>
      </c>
      <c r="D47" s="4">
        <v>14360</v>
      </c>
      <c r="E47" s="4">
        <v>13320</v>
      </c>
      <c r="F47" s="4">
        <v>13650</v>
      </c>
      <c r="G47" s="4">
        <v>9400</v>
      </c>
      <c r="H47" s="4">
        <v>10340</v>
      </c>
      <c r="I47" s="4">
        <v>10810</v>
      </c>
      <c r="J47" s="4">
        <v>7860</v>
      </c>
      <c r="K47" s="4">
        <v>5300</v>
      </c>
      <c r="L47" s="4">
        <v>2720</v>
      </c>
      <c r="M47" s="4">
        <v>2680</v>
      </c>
      <c r="N47" s="19">
        <v>4750</v>
      </c>
      <c r="O47" s="21">
        <f t="shared" si="50"/>
        <v>105300</v>
      </c>
      <c r="Q47" s="6"/>
    </row>
    <row r="48" spans="2:17" ht="27.75" customHeight="1" x14ac:dyDescent="0.55000000000000004">
      <c r="B48" s="12" t="s">
        <v>21</v>
      </c>
      <c r="C48" s="4">
        <v>1520</v>
      </c>
      <c r="D48" s="4">
        <v>2130</v>
      </c>
      <c r="E48" s="4">
        <v>1980</v>
      </c>
      <c r="F48" s="4">
        <v>2030</v>
      </c>
      <c r="G48" s="4">
        <v>1420</v>
      </c>
      <c r="H48" s="4">
        <v>1570</v>
      </c>
      <c r="I48" s="4">
        <v>1650</v>
      </c>
      <c r="J48" s="4">
        <v>1150</v>
      </c>
      <c r="K48" s="4">
        <v>750</v>
      </c>
      <c r="L48" s="4">
        <v>400</v>
      </c>
      <c r="M48" s="4">
        <v>380</v>
      </c>
      <c r="N48" s="19">
        <v>720</v>
      </c>
      <c r="O48" s="21">
        <f t="shared" si="50"/>
        <v>15700</v>
      </c>
      <c r="Q48" s="6"/>
    </row>
    <row r="49" spans="2:17" ht="27.75" customHeight="1" thickBot="1" x14ac:dyDescent="0.6">
      <c r="B49" s="26" t="s">
        <v>22</v>
      </c>
      <c r="C49" s="27">
        <v>1070</v>
      </c>
      <c r="D49" s="27">
        <v>960</v>
      </c>
      <c r="E49" s="27">
        <v>1050</v>
      </c>
      <c r="F49" s="27">
        <v>1180</v>
      </c>
      <c r="G49" s="27">
        <v>920</v>
      </c>
      <c r="H49" s="27">
        <v>1000</v>
      </c>
      <c r="I49" s="27">
        <v>1100</v>
      </c>
      <c r="J49" s="27">
        <v>840</v>
      </c>
      <c r="K49" s="27">
        <v>620</v>
      </c>
      <c r="L49" s="27">
        <v>390</v>
      </c>
      <c r="M49" s="27">
        <v>390</v>
      </c>
      <c r="N49" s="28">
        <v>680</v>
      </c>
      <c r="O49" s="29">
        <f t="shared" si="50"/>
        <v>10200</v>
      </c>
      <c r="Q49" s="6"/>
    </row>
    <row r="50" spans="2:17" ht="27.75" customHeight="1" thickTop="1" x14ac:dyDescent="0.55000000000000004">
      <c r="B50" s="22" t="s">
        <v>23</v>
      </c>
      <c r="C50" s="23">
        <f>SUM(C44:C49)</f>
        <v>22120</v>
      </c>
      <c r="D50" s="23">
        <f t="shared" ref="D50" si="51">SUM(D44:D49)</f>
        <v>27960</v>
      </c>
      <c r="E50" s="23">
        <f t="shared" ref="E50" si="52">SUM(E44:E49)</f>
        <v>26070</v>
      </c>
      <c r="F50" s="23">
        <f t="shared" ref="F50" si="53">SUM(F44:F49)</f>
        <v>29190</v>
      </c>
      <c r="G50" s="23">
        <f t="shared" ref="G50" si="54">SUM(G44:G49)</f>
        <v>23140</v>
      </c>
      <c r="H50" s="23">
        <f t="shared" ref="H50" si="55">SUM(H44:H49)</f>
        <v>24330</v>
      </c>
      <c r="I50" s="23">
        <f t="shared" ref="I50" si="56">SUM(I44:I49)</f>
        <v>18400</v>
      </c>
      <c r="J50" s="23">
        <f t="shared" ref="J50" si="57">SUM(J44:J49)</f>
        <v>13900</v>
      </c>
      <c r="K50" s="23">
        <f t="shared" ref="K50" si="58">SUM(K44:K49)</f>
        <v>8850</v>
      </c>
      <c r="L50" s="23">
        <f t="shared" ref="L50" si="59">SUM(L44:L49)</f>
        <v>5890</v>
      </c>
      <c r="M50" s="23">
        <f t="shared" ref="M50" si="60">SUM(M44:M49)</f>
        <v>5760</v>
      </c>
      <c r="N50" s="24">
        <f t="shared" ref="N50" si="61">SUM(N44:N49)</f>
        <v>11180</v>
      </c>
      <c r="O50" s="25">
        <f t="shared" ref="O50" si="62">SUM(O44:O49)</f>
        <v>216790</v>
      </c>
      <c r="Q50" s="6"/>
    </row>
    <row r="51" spans="2:17" ht="27.75" customHeight="1" x14ac:dyDescent="0.55000000000000004">
      <c r="B51" s="52" t="s">
        <v>41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4"/>
      <c r="Q51" s="6"/>
    </row>
    <row r="52" spans="2:17" ht="27.75" customHeight="1" thickBot="1" x14ac:dyDescent="0.6">
      <c r="B52" s="26" t="s">
        <v>11</v>
      </c>
      <c r="C52" s="27">
        <v>8950</v>
      </c>
      <c r="D52" s="27">
        <v>11580</v>
      </c>
      <c r="E52" s="27">
        <v>10630</v>
      </c>
      <c r="F52" s="27">
        <v>10920</v>
      </c>
      <c r="G52" s="27">
        <v>8420</v>
      </c>
      <c r="H52" s="27">
        <v>8830</v>
      </c>
      <c r="I52" s="27">
        <v>9420</v>
      </c>
      <c r="J52" s="27">
        <v>7400</v>
      </c>
      <c r="K52" s="27">
        <v>5380</v>
      </c>
      <c r="L52" s="27">
        <v>3390</v>
      </c>
      <c r="M52" s="27">
        <v>3170</v>
      </c>
      <c r="N52" s="28">
        <v>5310</v>
      </c>
      <c r="O52" s="29">
        <f t="shared" ref="O52" si="63">SUM(C52:N52)</f>
        <v>93400</v>
      </c>
      <c r="Q52" s="6"/>
    </row>
    <row r="53" spans="2:17" s="8" customFormat="1" ht="27.75" customHeight="1" thickTop="1" thickBot="1" x14ac:dyDescent="0.6">
      <c r="B53" s="30" t="s">
        <v>23</v>
      </c>
      <c r="C53" s="31">
        <f>SUM(C52,C50)</f>
        <v>31070</v>
      </c>
      <c r="D53" s="31">
        <f t="shared" ref="D53" si="64">SUM(D52,D50)</f>
        <v>39540</v>
      </c>
      <c r="E53" s="31">
        <f t="shared" ref="E53" si="65">SUM(E52,E50)</f>
        <v>36700</v>
      </c>
      <c r="F53" s="31">
        <f t="shared" ref="F53" si="66">SUM(F52,F50)</f>
        <v>40110</v>
      </c>
      <c r="G53" s="31">
        <f t="shared" ref="G53" si="67">SUM(G52,G50)</f>
        <v>31560</v>
      </c>
      <c r="H53" s="31">
        <f t="shared" ref="H53" si="68">SUM(H52,H50)</f>
        <v>33160</v>
      </c>
      <c r="I53" s="31">
        <f t="shared" ref="I53" si="69">SUM(I52,I50)</f>
        <v>27820</v>
      </c>
      <c r="J53" s="31">
        <f t="shared" ref="J53" si="70">SUM(J52,J50)</f>
        <v>21300</v>
      </c>
      <c r="K53" s="31">
        <f t="shared" ref="K53" si="71">SUM(K52,K50)</f>
        <v>14230</v>
      </c>
      <c r="L53" s="31">
        <f t="shared" ref="L53" si="72">SUM(L52,L50)</f>
        <v>9280</v>
      </c>
      <c r="M53" s="31">
        <f t="shared" ref="M53" si="73">SUM(M52,M50)</f>
        <v>8930</v>
      </c>
      <c r="N53" s="32">
        <f t="shared" ref="N53" si="74">SUM(N52,N50)</f>
        <v>16490</v>
      </c>
      <c r="O53" s="33">
        <f t="shared" ref="O53" si="75">SUM(O52,O50)</f>
        <v>310190</v>
      </c>
    </row>
    <row r="55" spans="2:17" ht="27.75" customHeight="1" thickBot="1" x14ac:dyDescent="0.6">
      <c r="B55" s="8" t="s">
        <v>10</v>
      </c>
      <c r="G55" s="16" t="s">
        <v>40</v>
      </c>
    </row>
    <row r="56" spans="2:17" ht="27.75" customHeight="1" x14ac:dyDescent="0.55000000000000004">
      <c r="B56" s="9" t="s">
        <v>15</v>
      </c>
      <c r="C56" s="10" t="s">
        <v>35</v>
      </c>
      <c r="D56" s="10" t="s">
        <v>36</v>
      </c>
      <c r="E56" s="10" t="s">
        <v>37</v>
      </c>
      <c r="F56" s="10" t="s">
        <v>38</v>
      </c>
      <c r="G56" s="11" t="s">
        <v>39</v>
      </c>
    </row>
    <row r="57" spans="2:17" ht="27.75" customHeight="1" x14ac:dyDescent="0.55000000000000004">
      <c r="B57" s="12" t="s">
        <v>31</v>
      </c>
      <c r="C57" s="5">
        <f>O5</f>
        <v>47340</v>
      </c>
      <c r="D57" s="5">
        <f>O18</f>
        <v>35860</v>
      </c>
      <c r="E57" s="5">
        <f>O31</f>
        <v>42990</v>
      </c>
      <c r="F57" s="5">
        <f>O44</f>
        <v>47060</v>
      </c>
      <c r="G57" s="13">
        <f>ROUND(AVERAGE(C57:F57),0)</f>
        <v>43313</v>
      </c>
    </row>
    <row r="58" spans="2:17" ht="27.75" customHeight="1" x14ac:dyDescent="0.55000000000000004">
      <c r="B58" s="12" t="s">
        <v>27</v>
      </c>
      <c r="C58" s="5">
        <f t="shared" ref="C58:C62" si="76">O6</f>
        <v>8200</v>
      </c>
      <c r="D58" s="5">
        <f t="shared" ref="D58:D62" si="77">O19</f>
        <v>8300</v>
      </c>
      <c r="E58" s="5">
        <f t="shared" ref="E58:E62" si="78">O32</f>
        <v>8200</v>
      </c>
      <c r="F58" s="5">
        <f t="shared" ref="F58:F62" si="79">O45</f>
        <v>8300</v>
      </c>
      <c r="G58" s="13">
        <f t="shared" ref="G58:G63" si="80">ROUND(AVERAGE(C58:F58),0)</f>
        <v>8250</v>
      </c>
    </row>
    <row r="59" spans="2:17" ht="27.75" customHeight="1" x14ac:dyDescent="0.55000000000000004">
      <c r="B59" s="12" t="s">
        <v>30</v>
      </c>
      <c r="C59" s="5">
        <f t="shared" si="76"/>
        <v>43300</v>
      </c>
      <c r="D59" s="5">
        <f t="shared" si="77"/>
        <v>43300</v>
      </c>
      <c r="E59" s="5">
        <f t="shared" si="78"/>
        <v>43300</v>
      </c>
      <c r="F59" s="5">
        <f t="shared" si="79"/>
        <v>30230</v>
      </c>
      <c r="G59" s="13">
        <f t="shared" si="80"/>
        <v>40033</v>
      </c>
    </row>
    <row r="60" spans="2:17" ht="27.75" customHeight="1" x14ac:dyDescent="0.55000000000000004">
      <c r="B60" s="12" t="s">
        <v>12</v>
      </c>
      <c r="C60" s="5">
        <f t="shared" si="76"/>
        <v>98700</v>
      </c>
      <c r="D60" s="5">
        <f t="shared" si="77"/>
        <v>105130</v>
      </c>
      <c r="E60" s="5">
        <f t="shared" si="78"/>
        <v>105300</v>
      </c>
      <c r="F60" s="5">
        <f t="shared" si="79"/>
        <v>105300</v>
      </c>
      <c r="G60" s="13">
        <f t="shared" si="80"/>
        <v>103608</v>
      </c>
    </row>
    <row r="61" spans="2:17" ht="27.75" customHeight="1" x14ac:dyDescent="0.55000000000000004">
      <c r="B61" s="12" t="s">
        <v>13</v>
      </c>
      <c r="C61" s="5">
        <f t="shared" si="76"/>
        <v>13800</v>
      </c>
      <c r="D61" s="5">
        <f t="shared" si="77"/>
        <v>15680</v>
      </c>
      <c r="E61" s="5">
        <f t="shared" si="78"/>
        <v>15700</v>
      </c>
      <c r="F61" s="5">
        <f t="shared" si="79"/>
        <v>15700</v>
      </c>
      <c r="G61" s="13">
        <f t="shared" si="80"/>
        <v>15220</v>
      </c>
    </row>
    <row r="62" spans="2:17" ht="27.75" customHeight="1" x14ac:dyDescent="0.55000000000000004">
      <c r="B62" s="12" t="s">
        <v>14</v>
      </c>
      <c r="C62" s="5">
        <f t="shared" si="76"/>
        <v>10010</v>
      </c>
      <c r="D62" s="5">
        <f t="shared" si="77"/>
        <v>10010</v>
      </c>
      <c r="E62" s="5">
        <f t="shared" si="78"/>
        <v>10200</v>
      </c>
      <c r="F62" s="5">
        <f t="shared" si="79"/>
        <v>10200</v>
      </c>
      <c r="G62" s="13">
        <f t="shared" si="80"/>
        <v>10105</v>
      </c>
    </row>
    <row r="63" spans="2:17" ht="27.75" customHeight="1" thickBot="1" x14ac:dyDescent="0.6">
      <c r="B63" s="17" t="s">
        <v>10</v>
      </c>
      <c r="C63" s="42">
        <f>SUM(C57:C62)</f>
        <v>221350</v>
      </c>
      <c r="D63" s="42">
        <f t="shared" ref="D63:F63" si="81">SUM(D57:D62)</f>
        <v>218280</v>
      </c>
      <c r="E63" s="42">
        <f t="shared" si="81"/>
        <v>225690</v>
      </c>
      <c r="F63" s="42">
        <f t="shared" si="81"/>
        <v>216790</v>
      </c>
      <c r="G63" s="43">
        <f t="shared" ref="G63" si="82">AVERAGE(C63:F63)</f>
        <v>220527.5</v>
      </c>
    </row>
    <row r="64" spans="2:17" ht="27.75" customHeight="1" thickBot="1" x14ac:dyDescent="0.6">
      <c r="B64" s="55" t="s">
        <v>41</v>
      </c>
      <c r="C64" s="53"/>
      <c r="D64" s="53"/>
      <c r="E64" s="53"/>
      <c r="F64" s="53"/>
      <c r="G64" s="54"/>
      <c r="J64" s="47" t="s">
        <v>42</v>
      </c>
      <c r="K64" s="48"/>
      <c r="L64" s="48"/>
      <c r="M64" s="49">
        <f>G63</f>
        <v>220527.5</v>
      </c>
      <c r="N64" s="49"/>
      <c r="O64" s="50"/>
    </row>
    <row r="65" spans="2:15" ht="27.75" customHeight="1" thickBot="1" x14ac:dyDescent="0.6">
      <c r="B65" s="12" t="s">
        <v>11</v>
      </c>
      <c r="C65" s="5">
        <f>O13</f>
        <v>93400</v>
      </c>
      <c r="D65" s="5">
        <f>O26</f>
        <v>76150</v>
      </c>
      <c r="E65" s="5">
        <f>O39</f>
        <v>5310</v>
      </c>
      <c r="F65" s="5">
        <f>O52</f>
        <v>93400</v>
      </c>
      <c r="G65" s="13">
        <f>AVERAGE(C65:F65)</f>
        <v>67065</v>
      </c>
      <c r="J65" s="44" t="s">
        <v>41</v>
      </c>
      <c r="K65" s="45"/>
      <c r="L65" s="45"/>
      <c r="M65" s="45"/>
      <c r="N65" s="45"/>
      <c r="O65" s="46"/>
    </row>
    <row r="66" spans="2:15" ht="27.75" customHeight="1" thickBot="1" x14ac:dyDescent="0.6">
      <c r="B66" s="14" t="s">
        <v>10</v>
      </c>
      <c r="C66" s="31">
        <f>SUM(C65,C63)</f>
        <v>314750</v>
      </c>
      <c r="D66" s="31">
        <f t="shared" ref="D66" si="83">SUM(D65,D63)</f>
        <v>294430</v>
      </c>
      <c r="E66" s="31">
        <f t="shared" ref="E66:F66" si="84">SUM(E65,E63)</f>
        <v>231000</v>
      </c>
      <c r="F66" s="31">
        <f t="shared" si="84"/>
        <v>310190</v>
      </c>
      <c r="G66" s="15">
        <f>AVERAGE(C66:F66)</f>
        <v>287592.5</v>
      </c>
      <c r="J66" s="47" t="s">
        <v>42</v>
      </c>
      <c r="K66" s="48"/>
      <c r="L66" s="48"/>
      <c r="M66" s="49">
        <f>G66</f>
        <v>287592.5</v>
      </c>
      <c r="N66" s="49"/>
      <c r="O66" s="50"/>
    </row>
    <row r="67" spans="2:15" ht="27.75" customHeight="1" x14ac:dyDescent="0.55000000000000004">
      <c r="C67" s="6"/>
    </row>
    <row r="68" spans="2:15" ht="27.75" customHeight="1" x14ac:dyDescent="0.55000000000000004">
      <c r="C68" s="7"/>
    </row>
  </sheetData>
  <mergeCells count="14">
    <mergeCell ref="J65:O65"/>
    <mergeCell ref="J66:L66"/>
    <mergeCell ref="M66:O66"/>
    <mergeCell ref="N3:O3"/>
    <mergeCell ref="N16:O16"/>
    <mergeCell ref="N29:O29"/>
    <mergeCell ref="N42:O42"/>
    <mergeCell ref="B12:O12"/>
    <mergeCell ref="B25:O25"/>
    <mergeCell ref="B38:O38"/>
    <mergeCell ref="B51:O51"/>
    <mergeCell ref="B64:G64"/>
    <mergeCell ref="J64:L64"/>
    <mergeCell ref="M64:O64"/>
  </mergeCells>
  <phoneticPr fontId="2"/>
  <pageMargins left="0.62992125984251968" right="0.43307086614173229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2026-05-21T09:20:03Z</cp:lastPrinted>
  <dcterms:created xsi:type="dcterms:W3CDTF">2023-06-20T07:10:03Z</dcterms:created>
  <dcterms:modified xsi:type="dcterms:W3CDTF">2026-05-25T10:30:21Z</dcterms:modified>
</cp:coreProperties>
</file>