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29U0J\Desktop\16身延町経営比較20230202150613\"/>
    </mc:Choice>
  </mc:AlternateContent>
  <workbookProtection workbookAlgorithmName="SHA-512" workbookHashValue="cc6REmNJCPOrGyuecfavLcAJT/h6xHAlSdDURKE5AZ7UXo0C/t4zuS8eu/iOlXKfPqN5S0uIC6c6tNCHyCIPIA==" workbookSaltValue="NpzpJ+kpS2G2Lg6xMHD3Bw==" workbookSpinCount="100000" lockStructure="1"/>
  <bookViews>
    <workbookView xWindow="0" yWindow="0" windowWidth="18432" windowHeight="949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<sst xmlns="http://schemas.openxmlformats.org/spreadsheetml/2006/main" count="233" uniqueCount="117">
  <si>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</si>
  <si>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</si>
  <si>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</si>
  <si>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</si>
  <si>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</si>
  <si>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</si>
  <si>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</si>
  <si>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</si>
  <si>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</si>
  <si>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</si>
  <si>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</si>
  <si>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</si>
  <si>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</si>
  <si>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</si>
  <si>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</si>
  <si>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</si>
  <si>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</si>
  <si>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</si>
  <si>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</si>
  <si>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</si>
  <si>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</si>
  <si>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</si>
  <si>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</si>
  <si>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</si>
  <si>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</si>
  <si>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</si>
  <si>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</si>
  <si>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</si>
  <si>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</si>
  <si>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</si>
  <si>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</si>
  <si>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</si>
  <si>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</si>
  <si>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</si>
  <si>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</si>
  <si>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</si>
  <si>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</si>
  <si>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</si>
  <si>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</si>
  <si>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</si>
  <si>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</si>
  <si>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</si>
  <si>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</si>
  <si>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</si>
  <si>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</si>
  <si>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</si>
  <si>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</si>
  <si>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</si>
  <si>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</si>
  <si>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</si>
  <si>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</si>
  <si>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</si>
  <si>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</si>
  <si>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</si>
  <si>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</si>
  <si>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</si>
  <si>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</si>
  <si>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</si>
  <si>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</si>
  <si>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</si>
  <si>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</si>
  <si>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</si>
  <si>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</si>
  <si>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</si>
  <si>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</si>
  <si>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</si>
  <si>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</si>
  <si>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</si>
  <si>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</si>
  <si>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</si>
  <si>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</si>
  <si>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</si>
  <si>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</si>
  <si>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</si>
  <si>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</si>
  <si>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</si>
  <si>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</si>
  <si>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</si>
  <si>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</si>
  <si>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</si>
  <si>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</si>
  <si>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</si>
  <si>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</si>
  <si>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</si>
  <si>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</si>
  <si>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</si>
  <si>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</si>
  <si>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</si>
  <si>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</si>
  <si>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</si>
  <si>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</si>
  <si>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</si>
  <si>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</si>
  <si>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</si>
  <si>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</si>
  <si>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</si>
  <si>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</si>
  <si>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</si>
  <si>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</si>
  <si>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</si>
  <si>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</si>
  <si>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</si>
  <si>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</si>
  <si>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</si>
  <si>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</si>
  <si>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</si>
  <si>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</si>
  <si>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</si>
  <si>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</si>
  <si>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</si>
  <si>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</si>
  <si>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</si>
  <si>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</si>
  <si>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</si>
  <si>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現在、経年した施設が数多く存在しており、区域拡張事業の取組みと並行して管路更新を行っているが、大規模な更新には至っていない。企業債残高対給水比率の減少が困難であるため、公営企業会計移行による上水道事業への経営変更からの国庫補助要望を行うなど、計画的かつ継続的な事業実施を目指していく。</t>
    <rPh sb="0" eb="2">
      <t>ゲンザイ</t>
    </rPh>
    <rPh sb="3" eb="5">
      <t>ケイネン</t>
    </rPh>
    <rPh sb="7" eb="9">
      <t>シセツ</t>
    </rPh>
    <rPh sb="10" eb="12">
      <t>カズオオ</t>
    </rPh>
    <rPh sb="13" eb="15">
      <t>ソンザイ</t>
    </rPh>
    <rPh sb="20" eb="22">
      <t>クイキ</t>
    </rPh>
    <rPh sb="22" eb="26">
      <t>カクチョウジギョウ</t>
    </rPh>
    <rPh sb="27" eb="29">
      <t>トリク</t>
    </rPh>
    <rPh sb="31" eb="33">
      <t>ヘイコウ</t>
    </rPh>
    <rPh sb="35" eb="39">
      <t>カンロコウシン</t>
    </rPh>
    <rPh sb="40" eb="41">
      <t>オコナ</t>
    </rPh>
    <rPh sb="47" eb="50">
      <t>ダイキボ</t>
    </rPh>
    <rPh sb="51" eb="53">
      <t>コウシン</t>
    </rPh>
    <rPh sb="55" eb="56">
      <t>イタ</t>
    </rPh>
    <rPh sb="62" eb="65">
      <t>キギョウサイ</t>
    </rPh>
    <rPh sb="65" eb="67">
      <t>ザンダカ</t>
    </rPh>
    <rPh sb="67" eb="68">
      <t>タイ</t>
    </rPh>
    <rPh sb="68" eb="70">
      <t>キュウスイ</t>
    </rPh>
    <rPh sb="70" eb="72">
      <t>ヒリツ</t>
    </rPh>
    <rPh sb="73" eb="75">
      <t>ゲンショウ</t>
    </rPh>
    <rPh sb="76" eb="78">
      <t>コンナン</t>
    </rPh>
    <rPh sb="84" eb="90">
      <t>コウエイキギョウカイケイ</t>
    </rPh>
    <rPh sb="90" eb="92">
      <t>イコウ</t>
    </rPh>
    <rPh sb="95" eb="100">
      <t>ジョウスイドウジギョウ</t>
    </rPh>
    <rPh sb="102" eb="104">
      <t>ケイエイ</t>
    </rPh>
    <rPh sb="104" eb="106">
      <t>ヘンコウ</t>
    </rPh>
    <rPh sb="109" eb="113">
      <t>コッコホジョ</t>
    </rPh>
    <rPh sb="113" eb="115">
      <t>ヨウボウ</t>
    </rPh>
    <rPh sb="116" eb="117">
      <t>オコナ</t>
    </rPh>
    <rPh sb="121" eb="124">
      <t>ケイカクテキ</t>
    </rPh>
    <rPh sb="126" eb="129">
      <t>ケイゾクテキ</t>
    </rPh>
    <rPh sb="130" eb="134">
      <t>ジギョウジッシ</t>
    </rPh>
    <rPh sb="135" eb="137">
      <t>メザ</t>
    </rPh>
    <phoneticPr fontId="4"/>
  </si>
  <si>
    <t>簡易水道事業から上水道事業への経営変更を進めており、より多角的に、より計画的に施設更新が行えるよう、水道料金の見直しを含めた健全かつ効率的な事業経営を目指したい。</t>
    <rPh sb="0" eb="4">
      <t>カンイスイドウ</t>
    </rPh>
    <rPh sb="4" eb="6">
      <t>ジギョウ</t>
    </rPh>
    <rPh sb="8" eb="13">
      <t>ジョウスイドウジギョウ</t>
    </rPh>
    <rPh sb="15" eb="17">
      <t>ケイエイ</t>
    </rPh>
    <rPh sb="17" eb="19">
      <t>ヘンコウ</t>
    </rPh>
    <rPh sb="20" eb="21">
      <t>スス</t>
    </rPh>
    <rPh sb="28" eb="31">
      <t>タカクテキ</t>
    </rPh>
    <rPh sb="35" eb="38">
      <t>ケイカクテキ</t>
    </rPh>
    <rPh sb="39" eb="41">
      <t>シセツ</t>
    </rPh>
    <rPh sb="41" eb="43">
      <t>コウシン</t>
    </rPh>
    <rPh sb="44" eb="45">
      <t>オコナ</t>
    </rPh>
    <rPh sb="50" eb="54">
      <t>スイドウリョウキン</t>
    </rPh>
    <rPh sb="55" eb="57">
      <t>ミナオ</t>
    </rPh>
    <rPh sb="59" eb="60">
      <t>フク</t>
    </rPh>
    <rPh sb="62" eb="64">
      <t>ケンゼン</t>
    </rPh>
    <rPh sb="66" eb="69">
      <t>コウリツテキ</t>
    </rPh>
    <rPh sb="70" eb="72">
      <t>ジギョウ</t>
    </rPh>
    <rPh sb="72" eb="74">
      <t>ケイエイ</t>
    </rPh>
    <rPh sb="75" eb="77">
      <t>メザ</t>
    </rPh>
    <phoneticPr fontId="4"/>
  </si>
  <si>
    <t xml:space="preserve">施設利用率が類似団体に比べて低い大きな要因は人口減少であるが、山間地であり、地域が離れているため、ダウンサイジングを含めた各浄配水場の統合等を行うのは難しい状況である。
また、この人口減少及び高齢化等は年間の水道使用料の減少においても最大の要因となっている。
収益的収支比率の改善や料金回収率の改善等、経営の健全化にむけ、水道料金の見直しを行うとともに適切な施設利用に取り組みたい。
</t>
    <rPh sb="0" eb="2">
      <t>シセツ</t>
    </rPh>
    <rPh sb="2" eb="5">
      <t>リヨウリツ</t>
    </rPh>
    <rPh sb="6" eb="10">
      <t>ルイジダンタイ</t>
    </rPh>
    <rPh sb="11" eb="12">
      <t>クラ</t>
    </rPh>
    <rPh sb="14" eb="15">
      <t>ヒク</t>
    </rPh>
    <rPh sb="16" eb="17">
      <t>オオ</t>
    </rPh>
    <rPh sb="19" eb="21">
      <t>ヨウイン</t>
    </rPh>
    <rPh sb="22" eb="26">
      <t>ジンコウゲンショウ</t>
    </rPh>
    <rPh sb="31" eb="34">
      <t>サンカンチ</t>
    </rPh>
    <rPh sb="38" eb="40">
      <t>チイキ</t>
    </rPh>
    <rPh sb="41" eb="42">
      <t>ハナ</t>
    </rPh>
    <rPh sb="58" eb="59">
      <t>フク</t>
    </rPh>
    <rPh sb="61" eb="62">
      <t>カク</t>
    </rPh>
    <rPh sb="62" eb="66">
      <t>ジョウハイスイジョウ</t>
    </rPh>
    <rPh sb="67" eb="69">
      <t>トウゴウ</t>
    </rPh>
    <rPh sb="69" eb="70">
      <t>トウ</t>
    </rPh>
    <rPh sb="71" eb="72">
      <t>オコナ</t>
    </rPh>
    <rPh sb="75" eb="76">
      <t>ムズカ</t>
    </rPh>
    <rPh sb="78" eb="80">
      <t>ジョウキョウ</t>
    </rPh>
    <rPh sb="90" eb="94">
      <t>ジンコウゲンショウ</t>
    </rPh>
    <rPh sb="94" eb="95">
      <t>オヨ</t>
    </rPh>
    <rPh sb="96" eb="99">
      <t>コウレイカ</t>
    </rPh>
    <rPh sb="99" eb="100">
      <t>トウ</t>
    </rPh>
    <rPh sb="101" eb="103">
      <t>ネンカン</t>
    </rPh>
    <rPh sb="104" eb="106">
      <t>スイドウ</t>
    </rPh>
    <rPh sb="106" eb="109">
      <t>シヨウリョウ</t>
    </rPh>
    <rPh sb="110" eb="112">
      <t>ゲンショウ</t>
    </rPh>
    <rPh sb="117" eb="119">
      <t>サイダイ</t>
    </rPh>
    <rPh sb="120" eb="122">
      <t>ヨウイン</t>
    </rPh>
    <rPh sb="130" eb="133">
      <t>シュウエキテキ</t>
    </rPh>
    <rPh sb="133" eb="135">
      <t>シュウシ</t>
    </rPh>
    <rPh sb="135" eb="137">
      <t>ヒリツ</t>
    </rPh>
    <rPh sb="138" eb="140">
      <t>カイゼン</t>
    </rPh>
    <rPh sb="141" eb="143">
      <t>リョウキン</t>
    </rPh>
    <rPh sb="143" eb="146">
      <t>カイシュウリツ</t>
    </rPh>
    <rPh sb="147" eb="149">
      <t>カイゼン</t>
    </rPh>
    <rPh sb="149" eb="150">
      <t>トウ</t>
    </rPh>
    <rPh sb="151" eb="153">
      <t>ケイエイ</t>
    </rPh>
    <rPh sb="154" eb="157">
      <t>ケンゼンカ</t>
    </rPh>
    <rPh sb="161" eb="165">
      <t>スイドウリョウキン</t>
    </rPh>
    <rPh sb="166" eb="168">
      <t>ミナオ</t>
    </rPh>
    <rPh sb="170" eb="171">
      <t>オコナ</t>
    </rPh>
    <rPh sb="176" eb="178">
      <t>テキセツ</t>
    </rPh>
    <rPh sb="179" eb="181">
      <t>シセツ</t>
    </rPh>
    <rPh sb="181" eb="183">
      <t>リヨウ</t>
    </rPh>
    <rPh sb="184" eb="185">
      <t>ト</t>
    </rPh>
    <rPh sb="186" eb="187">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</si>
</sst>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2.4300000000000002</c:v>
                </c:pt>
                <c:pt idx="1">
                  <c:v>2.19</c:v>
                </c:pt>
                <c:pt idx="2">
                  <c:v>1.52</c:v>
                </c:pt>
                <c:pt idx="3">
                  <c:v>0.7</c:v>
                </c:pt>
                <c:pt idx="4">
                  <c:v>1.06</c:v>
                </c:pt>
              </c:numCache>
            </c:numRef>
          </c:val>
          <c:extLst>
            <c:ext xmlns:c16="http://schemas.microsoft.com/office/drawing/2014/chart" uri="{C3380CC4-5D6E-409C-BE32-E72D297353CC}">
              <c16:uniqueId val="{00000000-C026-4711-BD05-89CB2CCFD46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0.31</c:v>
                </c:pt>
                <c:pt idx="2">
                  <c:v>0.42</c:v>
                </c:pt>
                <c:pt idx="3">
                  <c:v>0.3</c:v>
                </c:pt>
                <c:pt idx="4">
                  <c:v>0.51</c:v>
                </c:pt>
              </c:numCache>
            </c:numRef>
          </c:val>
          <c:smooth val="0"/>
          <c:extLst>
            <c:ext xmlns:c16="http://schemas.microsoft.com/office/drawing/2014/chart" uri="{C3380CC4-5D6E-409C-BE32-E72D297353CC}">
              <c16:uniqueId val="{00000001-C026-4711-BD05-89CB2CCFD46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57.34</c:v>
                </c:pt>
                <c:pt idx="1">
                  <c:v>55.87</c:v>
                </c:pt>
                <c:pt idx="2">
                  <c:v>52.87</c:v>
                </c:pt>
                <c:pt idx="3">
                  <c:v>58.89</c:v>
                </c:pt>
                <c:pt idx="4">
                  <c:v>56.53</c:v>
                </c:pt>
              </c:numCache>
            </c:numRef>
          </c:val>
          <c:extLst>
            <c:ext xmlns:c16="http://schemas.microsoft.com/office/drawing/2014/chart" uri="{C3380CC4-5D6E-409C-BE32-E72D297353CC}">
              <c16:uniqueId val="{00000000-0AFB-49B2-8E6A-CCEC4BDD45A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61.79</c:v>
                </c:pt>
                <c:pt idx="1">
                  <c:v>59.59</c:v>
                </c:pt>
                <c:pt idx="2">
                  <c:v>58.56</c:v>
                </c:pt>
                <c:pt idx="3">
                  <c:v>62.63</c:v>
                </c:pt>
                <c:pt idx="4">
                  <c:v>58.24</c:v>
                </c:pt>
              </c:numCache>
            </c:numRef>
          </c:val>
          <c:smooth val="0"/>
          <c:extLst>
            <c:ext xmlns:c16="http://schemas.microsoft.com/office/drawing/2014/chart" uri="{C3380CC4-5D6E-409C-BE32-E72D297353CC}">
              <c16:uniqueId val="{00000001-0AFB-49B2-8E6A-CCEC4BDD45A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69.52</c:v>
                </c:pt>
                <c:pt idx="1">
                  <c:v>69.97</c:v>
                </c:pt>
                <c:pt idx="2">
                  <c:v>70.819999999999993</c:v>
                </c:pt>
                <c:pt idx="3">
                  <c:v>64.36</c:v>
                </c:pt>
                <c:pt idx="4">
                  <c:v>64.680000000000007</c:v>
                </c:pt>
              </c:numCache>
            </c:numRef>
          </c:val>
          <c:extLst>
            <c:ext xmlns:c16="http://schemas.microsoft.com/office/drawing/2014/chart" uri="{C3380CC4-5D6E-409C-BE32-E72D297353CC}">
              <c16:uniqueId val="{00000000-A0EF-4B72-B05C-0E8F9C889E4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74.98</c:v>
                </c:pt>
                <c:pt idx="1">
                  <c:v>74.19</c:v>
                </c:pt>
                <c:pt idx="2">
                  <c:v>73.680000000000007</c:v>
                </c:pt>
                <c:pt idx="3">
                  <c:v>78.209999999999994</c:v>
                </c:pt>
                <c:pt idx="4">
                  <c:v>75.94</c:v>
                </c:pt>
              </c:numCache>
            </c:numRef>
          </c:val>
          <c:smooth val="0"/>
          <c:extLst>
            <c:ext xmlns:c16="http://schemas.microsoft.com/office/drawing/2014/chart" uri="{C3380CC4-5D6E-409C-BE32-E72D297353CC}">
              <c16:uniqueId val="{00000001-A0EF-4B72-B05C-0E8F9C889E4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57.07</c:v>
                </c:pt>
                <c:pt idx="1">
                  <c:v>48.66</c:v>
                </c:pt>
                <c:pt idx="2">
                  <c:v>52.43</c:v>
                </c:pt>
                <c:pt idx="3">
                  <c:v>52.49</c:v>
                </c:pt>
                <c:pt idx="4">
                  <c:v>51.21</c:v>
                </c:pt>
              </c:numCache>
            </c:numRef>
          </c:val>
          <c:extLst>
            <c:ext xmlns:c16="http://schemas.microsoft.com/office/drawing/2014/chart" uri="{C3380CC4-5D6E-409C-BE32-E72D297353CC}">
              <c16:uniqueId val="{00000000-EFC3-4A65-B36A-888A7657EFC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74.03</c:v>
                </c:pt>
                <c:pt idx="1">
                  <c:v>73.2</c:v>
                </c:pt>
                <c:pt idx="2">
                  <c:v>73.42</c:v>
                </c:pt>
                <c:pt idx="3">
                  <c:v>78.27</c:v>
                </c:pt>
                <c:pt idx="4">
                  <c:v>72.53</c:v>
                </c:pt>
              </c:numCache>
            </c:numRef>
          </c:val>
          <c:smooth val="0"/>
          <c:extLst>
            <c:ext xmlns:c16="http://schemas.microsoft.com/office/drawing/2014/chart" uri="{C3380CC4-5D6E-409C-BE32-E72D297353CC}">
              <c16:uniqueId val="{00000001-EFC3-4A65-B36A-888A7657EFC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F0-4650-8E58-35CFF596130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F0-4650-8E58-35CFF596130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BF-4257-830A-D7A5F8A4573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BF-4257-830A-D7A5F8A4573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EB-4231-830C-7CD4D017F14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EB-4231-830C-7CD4D017F14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59-4DCD-BDF6-1408D327931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59-4DCD-BDF6-1408D327931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1560.02</c:v>
                </c:pt>
                <c:pt idx="1">
                  <c:v>1601.74</c:v>
                </c:pt>
                <c:pt idx="2">
                  <c:v>1604.42</c:v>
                </c:pt>
                <c:pt idx="3">
                  <c:v>1493.71</c:v>
                </c:pt>
                <c:pt idx="4">
                  <c:v>1491.91</c:v>
                </c:pt>
              </c:numCache>
            </c:numRef>
          </c:val>
          <c:extLst>
            <c:ext xmlns:c16="http://schemas.microsoft.com/office/drawing/2014/chart" uri="{C3380CC4-5D6E-409C-BE32-E72D297353CC}">
              <c16:uniqueId val="{00000000-C2C0-49AB-B117-2D64C05B0A1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1068.53</c:v>
                </c:pt>
                <c:pt idx="1">
                  <c:v>995.48</c:v>
                </c:pt>
                <c:pt idx="2">
                  <c:v>982.31</c:v>
                </c:pt>
                <c:pt idx="3">
                  <c:v>748.1</c:v>
                </c:pt>
                <c:pt idx="4">
                  <c:v>769.64</c:v>
                </c:pt>
              </c:numCache>
            </c:numRef>
          </c:val>
          <c:smooth val="0"/>
          <c:extLst>
            <c:ext xmlns:c16="http://schemas.microsoft.com/office/drawing/2014/chart" uri="{C3380CC4-5D6E-409C-BE32-E72D297353CC}">
              <c16:uniqueId val="{00000001-C2C0-49AB-B117-2D64C05B0A1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44.72</c:v>
                </c:pt>
                <c:pt idx="1">
                  <c:v>36.68</c:v>
                </c:pt>
                <c:pt idx="2">
                  <c:v>39.11</c:v>
                </c:pt>
                <c:pt idx="3">
                  <c:v>42.13</c:v>
                </c:pt>
                <c:pt idx="4">
                  <c:v>42.35</c:v>
                </c:pt>
              </c:numCache>
            </c:numRef>
          </c:val>
          <c:extLst>
            <c:ext xmlns:c16="http://schemas.microsoft.com/office/drawing/2014/chart" uri="{C3380CC4-5D6E-409C-BE32-E72D297353CC}">
              <c16:uniqueId val="{00000000-A958-4D7C-9415-44FD416F06D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59.33</c:v>
                </c:pt>
                <c:pt idx="1">
                  <c:v>55.46</c:v>
                </c:pt>
                <c:pt idx="2">
                  <c:v>53.77</c:v>
                </c:pt>
                <c:pt idx="3">
                  <c:v>66.510000000000005</c:v>
                </c:pt>
                <c:pt idx="4">
                  <c:v>65.38</c:v>
                </c:pt>
              </c:numCache>
            </c:numRef>
          </c:val>
          <c:smooth val="0"/>
          <c:extLst>
            <c:ext xmlns:c16="http://schemas.microsoft.com/office/drawing/2014/chart" uri="{C3380CC4-5D6E-409C-BE32-E72D297353CC}">
              <c16:uniqueId val="{00000001-A958-4D7C-9415-44FD416F06D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316.76</c:v>
                </c:pt>
                <c:pt idx="1">
                  <c:v>377.95</c:v>
                </c:pt>
                <c:pt idx="2">
                  <c:v>364.57</c:v>
                </c:pt>
                <c:pt idx="3">
                  <c:v>345.59</c:v>
                </c:pt>
                <c:pt idx="4">
                  <c:v>343.39</c:v>
                </c:pt>
              </c:numCache>
            </c:numRef>
          </c:val>
          <c:extLst>
            <c:ext xmlns:c16="http://schemas.microsoft.com/office/drawing/2014/chart" uri="{C3380CC4-5D6E-409C-BE32-E72D297353CC}">
              <c16:uniqueId val="{00000000-7D6A-4C57-AEBA-54E67C36EB5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279.67</c:v>
                </c:pt>
                <c:pt idx="1">
                  <c:v>299.77999999999997</c:v>
                </c:pt>
                <c:pt idx="2">
                  <c:v>305.38</c:v>
                </c:pt>
                <c:pt idx="3">
                  <c:v>200.13</c:v>
                </c:pt>
                <c:pt idx="4">
                  <c:v>250.06</c:v>
                </c:pt>
              </c:numCache>
            </c:numRef>
          </c:val>
          <c:smooth val="0"/>
          <c:extLst>
            <c:ext xmlns:c16="http://schemas.microsoft.com/office/drawing/2014/chart" uri="{C3380CC4-5D6E-409C-BE32-E72D297353CC}">
              <c16:uniqueId val="{00000001-7D6A-4C57-AEBA-54E67C36EB5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山梨県　身延町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D1</v>
      </c>
      <c r="X8" s="36"/>
      <c r="Y8" s="36"/>
      <c r="Z8" s="36"/>
      <c r="AA8" s="36"/>
      <c r="AB8" s="36"/>
      <c r="AC8" s="36"/>
      <c r="AD8" s="36" t="str">
        <f>データ!$M$6</f>
        <v>非設置</v>
      </c>
      <c r="AE8" s="36"/>
      <c r="AF8" s="36"/>
      <c r="AG8" s="36"/>
      <c r="AH8" s="36"/>
      <c r="AI8" s="36"/>
      <c r="AJ8" s="36"/>
      <c r="AK8" s="2"/>
      <c r="AL8" s="37">
        <f>データ!$R$6</f>
        <v>10720</v>
      </c>
      <c r="AM8" s="37"/>
      <c r="AN8" s="37"/>
      <c r="AO8" s="37"/>
      <c r="AP8" s="37"/>
      <c r="AQ8" s="37"/>
      <c r="AR8" s="37"/>
      <c r="AS8" s="37"/>
      <c r="AT8" s="38">
        <f>データ!$S$6</f>
        <v>301.98</v>
      </c>
      <c r="AU8" s="38"/>
      <c r="AV8" s="38"/>
      <c r="AW8" s="38"/>
      <c r="AX8" s="38"/>
      <c r="AY8" s="38"/>
      <c r="AZ8" s="38"/>
      <c r="BA8" s="38"/>
      <c r="BB8" s="38">
        <f>データ!$T$6</f>
        <v>35.5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100</v>
      </c>
      <c r="Q10" s="38"/>
      <c r="R10" s="38"/>
      <c r="S10" s="38"/>
      <c r="T10" s="38"/>
      <c r="U10" s="38"/>
      <c r="V10" s="38"/>
      <c r="W10" s="37">
        <f>データ!$Q$6</f>
        <v>2370</v>
      </c>
      <c r="X10" s="37"/>
      <c r="Y10" s="37"/>
      <c r="Z10" s="37"/>
      <c r="AA10" s="37"/>
      <c r="AB10" s="37"/>
      <c r="AC10" s="37"/>
      <c r="AD10" s="2"/>
      <c r="AE10" s="2"/>
      <c r="AF10" s="2"/>
      <c r="AG10" s="2"/>
      <c r="AH10" s="2"/>
      <c r="AI10" s="2"/>
      <c r="AJ10" s="2"/>
      <c r="AK10" s="2"/>
      <c r="AL10" s="37">
        <f>データ!$U$6</f>
        <v>10595</v>
      </c>
      <c r="AM10" s="37"/>
      <c r="AN10" s="37"/>
      <c r="AO10" s="37"/>
      <c r="AP10" s="37"/>
      <c r="AQ10" s="37"/>
      <c r="AR10" s="37"/>
      <c r="AS10" s="37"/>
      <c r="AT10" s="38">
        <f>データ!$V$6</f>
        <v>118.86</v>
      </c>
      <c r="AU10" s="38"/>
      <c r="AV10" s="38"/>
      <c r="AW10" s="38"/>
      <c r="AX10" s="38"/>
      <c r="AY10" s="38"/>
      <c r="AZ10" s="38"/>
      <c r="BA10" s="38"/>
      <c r="BB10" s="38">
        <f>データ!$W$6</f>
        <v>89.14</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8IZgub97XR5qMcL6UQu3xJgHEOhI0HFjJQqA639IyzBLnRMqTl1wes4El3NQpVDHRcRWDJLDj2IXwz5cE3M9NQ==" saltValue="3smayhtfa3YGBz8mGbkYU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53</v>
      </c>
      <c r="B4" s="17"/>
      <c r="C4" s="17"/>
      <c r="D4" s="17"/>
      <c r="E4" s="17"/>
      <c r="F4" s="17"/>
      <c r="G4" s="17"/>
      <c r="H4" s="75"/>
      <c r="I4" s="76"/>
      <c r="J4" s="76"/>
      <c r="K4" s="76"/>
      <c r="L4" s="76"/>
      <c r="M4" s="76"/>
      <c r="N4" s="76"/>
      <c r="O4" s="76"/>
      <c r="P4" s="76"/>
      <c r="Q4" s="76"/>
      <c r="R4" s="76"/>
      <c r="S4" s="76"/>
      <c r="T4" s="76"/>
      <c r="U4" s="76"/>
      <c r="V4" s="76"/>
      <c r="W4" s="77"/>
      <c r="X4" s="71" t="s">
        <v>54</v>
      </c>
      <c r="Y4" s="71"/>
      <c r="Z4" s="71"/>
      <c r="AA4" s="71"/>
      <c r="AB4" s="71"/>
      <c r="AC4" s="71"/>
      <c r="AD4" s="71"/>
      <c r="AE4" s="71"/>
      <c r="AF4" s="71"/>
      <c r="AG4" s="71"/>
      <c r="AH4" s="71"/>
      <c r="AI4" s="71" t="s">
        <v>55</v>
      </c>
      <c r="AJ4" s="71"/>
      <c r="AK4" s="71"/>
      <c r="AL4" s="71"/>
      <c r="AM4" s="71"/>
      <c r="AN4" s="71"/>
      <c r="AO4" s="71"/>
      <c r="AP4" s="71"/>
      <c r="AQ4" s="71"/>
      <c r="AR4" s="71"/>
      <c r="AS4" s="71"/>
      <c r="AT4" s="71" t="s">
        <v>56</v>
      </c>
      <c r="AU4" s="71"/>
      <c r="AV4" s="71"/>
      <c r="AW4" s="71"/>
      <c r="AX4" s="71"/>
      <c r="AY4" s="71"/>
      <c r="AZ4" s="71"/>
      <c r="BA4" s="71"/>
      <c r="BB4" s="71"/>
      <c r="BC4" s="71"/>
      <c r="BD4" s="71"/>
      <c r="BE4" s="71" t="s">
        <v>57</v>
      </c>
      <c r="BF4" s="71"/>
      <c r="BG4" s="71"/>
      <c r="BH4" s="71"/>
      <c r="BI4" s="71"/>
      <c r="BJ4" s="71"/>
      <c r="BK4" s="71"/>
      <c r="BL4" s="71"/>
      <c r="BM4" s="71"/>
      <c r="BN4" s="71"/>
      <c r="BO4" s="71"/>
      <c r="BP4" s="71" t="s">
        <v>58</v>
      </c>
      <c r="BQ4" s="71"/>
      <c r="BR4" s="71"/>
      <c r="BS4" s="71"/>
      <c r="BT4" s="71"/>
      <c r="BU4" s="71"/>
      <c r="BV4" s="71"/>
      <c r="BW4" s="71"/>
      <c r="BX4" s="71"/>
      <c r="BY4" s="71"/>
      <c r="BZ4" s="71"/>
      <c r="CA4" s="71" t="s">
        <v>59</v>
      </c>
      <c r="CB4" s="71"/>
      <c r="CC4" s="71"/>
      <c r="CD4" s="71"/>
      <c r="CE4" s="71"/>
      <c r="CF4" s="71"/>
      <c r="CG4" s="71"/>
      <c r="CH4" s="71"/>
      <c r="CI4" s="71"/>
      <c r="CJ4" s="71"/>
      <c r="CK4" s="71"/>
      <c r="CL4" s="71" t="s">
        <v>60</v>
      </c>
      <c r="CM4" s="71"/>
      <c r="CN4" s="71"/>
      <c r="CO4" s="71"/>
      <c r="CP4" s="71"/>
      <c r="CQ4" s="71"/>
      <c r="CR4" s="71"/>
      <c r="CS4" s="71"/>
      <c r="CT4" s="71"/>
      <c r="CU4" s="71"/>
      <c r="CV4" s="71"/>
      <c r="CW4" s="71" t="s">
        <v>61</v>
      </c>
      <c r="CX4" s="71"/>
      <c r="CY4" s="71"/>
      <c r="CZ4" s="71"/>
      <c r="DA4" s="71"/>
      <c r="DB4" s="71"/>
      <c r="DC4" s="71"/>
      <c r="DD4" s="71"/>
      <c r="DE4" s="71"/>
      <c r="DF4" s="71"/>
      <c r="DG4" s="71"/>
      <c r="DH4" s="71" t="s">
        <v>62</v>
      </c>
      <c r="DI4" s="71"/>
      <c r="DJ4" s="71"/>
      <c r="DK4" s="71"/>
      <c r="DL4" s="71"/>
      <c r="DM4" s="71"/>
      <c r="DN4" s="71"/>
      <c r="DO4" s="71"/>
      <c r="DP4" s="71"/>
      <c r="DQ4" s="71"/>
      <c r="DR4" s="71"/>
      <c r="DS4" s="71" t="s">
        <v>63</v>
      </c>
      <c r="DT4" s="71"/>
      <c r="DU4" s="71"/>
      <c r="DV4" s="71"/>
      <c r="DW4" s="71"/>
      <c r="DX4" s="71"/>
      <c r="DY4" s="71"/>
      <c r="DZ4" s="71"/>
      <c r="EA4" s="71"/>
      <c r="EB4" s="71"/>
      <c r="EC4" s="71"/>
      <c r="ED4" s="71" t="s">
        <v>64</v>
      </c>
      <c r="EE4" s="71"/>
      <c r="EF4" s="71"/>
      <c r="EG4" s="71"/>
      <c r="EH4" s="71"/>
      <c r="EI4" s="71"/>
      <c r="EJ4" s="71"/>
      <c r="EK4" s="71"/>
      <c r="EL4" s="71"/>
      <c r="EM4" s="71"/>
      <c r="EN4" s="71"/>
    </row>
    <row r="5" spans="1:144" x14ac:dyDescent="0.2">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2">
      <c r="A6" s="15" t="s">
        <v>93</v>
      </c>
      <c r="B6" s="20">
        <f>B7</f>
        <v>2021</v>
      </c>
      <c r="C6" s="20">
        <f t="shared" ref="C6:W6" si="3">C7</f>
        <v>193658</v>
      </c>
      <c r="D6" s="20">
        <f t="shared" si="3"/>
        <v>47</v>
      </c>
      <c r="E6" s="20">
        <f t="shared" si="3"/>
        <v>1</v>
      </c>
      <c r="F6" s="20">
        <f t="shared" si="3"/>
        <v>0</v>
      </c>
      <c r="G6" s="20">
        <f t="shared" si="3"/>
        <v>0</v>
      </c>
      <c r="H6" s="20" t="str">
        <f t="shared" si="3"/>
        <v>山梨県　身延町</v>
      </c>
      <c r="I6" s="20" t="str">
        <f t="shared" si="3"/>
        <v>法非適用</v>
      </c>
      <c r="J6" s="20" t="str">
        <f t="shared" si="3"/>
        <v>水道事業</v>
      </c>
      <c r="K6" s="20" t="str">
        <f t="shared" si="3"/>
        <v>簡易水道事業</v>
      </c>
      <c r="L6" s="20" t="str">
        <f t="shared" si="3"/>
        <v>D1</v>
      </c>
      <c r="M6" s="20" t="str">
        <f t="shared" si="3"/>
        <v>非設置</v>
      </c>
      <c r="N6" s="21" t="str">
        <f t="shared" si="3"/>
        <v>-</v>
      </c>
      <c r="O6" s="21" t="str">
        <f t="shared" si="3"/>
        <v>該当数値なし</v>
      </c>
      <c r="P6" s="21">
        <f t="shared" si="3"/>
        <v>100</v>
      </c>
      <c r="Q6" s="21">
        <f t="shared" si="3"/>
        <v>2370</v>
      </c>
      <c r="R6" s="21">
        <f t="shared" si="3"/>
        <v>10720</v>
      </c>
      <c r="S6" s="21">
        <f t="shared" si="3"/>
        <v>301.98</v>
      </c>
      <c r="T6" s="21">
        <f t="shared" si="3"/>
        <v>35.5</v>
      </c>
      <c r="U6" s="21">
        <f t="shared" si="3"/>
        <v>10595</v>
      </c>
      <c r="V6" s="21">
        <f t="shared" si="3"/>
        <v>118.86</v>
      </c>
      <c r="W6" s="21">
        <f t="shared" si="3"/>
        <v>89.14</v>
      </c>
      <c r="X6" s="22">
        <f>IF(X7="",NA(),X7)</f>
        <v>57.07</v>
      </c>
      <c r="Y6" s="22">
        <f t="shared" ref="Y6:AG6" si="4">IF(Y7="",NA(),Y7)</f>
        <v>48.66</v>
      </c>
      <c r="Z6" s="22">
        <f t="shared" si="4"/>
        <v>52.43</v>
      </c>
      <c r="AA6" s="22">
        <f t="shared" si="4"/>
        <v>52.49</v>
      </c>
      <c r="AB6" s="22">
        <f t="shared" si="4"/>
        <v>51.21</v>
      </c>
      <c r="AC6" s="22">
        <f t="shared" si="4"/>
        <v>74.03</v>
      </c>
      <c r="AD6" s="22">
        <f t="shared" si="4"/>
        <v>73.2</v>
      </c>
      <c r="AE6" s="22">
        <f t="shared" si="4"/>
        <v>73.42</v>
      </c>
      <c r="AF6" s="22">
        <f t="shared" si="4"/>
        <v>78.27</v>
      </c>
      <c r="AG6" s="22">
        <f t="shared" si="4"/>
        <v>72.53</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1560.02</v>
      </c>
      <c r="BF6" s="22">
        <f t="shared" ref="BF6:BN6" si="7">IF(BF7="",NA(),BF7)</f>
        <v>1601.74</v>
      </c>
      <c r="BG6" s="22">
        <f t="shared" si="7"/>
        <v>1604.42</v>
      </c>
      <c r="BH6" s="22">
        <f t="shared" si="7"/>
        <v>1493.71</v>
      </c>
      <c r="BI6" s="22">
        <f t="shared" si="7"/>
        <v>1491.91</v>
      </c>
      <c r="BJ6" s="22">
        <f t="shared" si="7"/>
        <v>1068.53</v>
      </c>
      <c r="BK6" s="22">
        <f t="shared" si="7"/>
        <v>995.48</v>
      </c>
      <c r="BL6" s="22">
        <f t="shared" si="7"/>
        <v>982.31</v>
      </c>
      <c r="BM6" s="22">
        <f t="shared" si="7"/>
        <v>748.1</v>
      </c>
      <c r="BN6" s="22">
        <f t="shared" si="7"/>
        <v>769.64</v>
      </c>
      <c r="BO6" s="21" t="str">
        <f>IF(BO7="","",IF(BO7="-","【-】","【"&amp;SUBSTITUTE(TEXT(BO7,"#,##0.00"),"-","△")&amp;"】"))</f>
        <v>【940.88】</v>
      </c>
      <c r="BP6" s="22">
        <f>IF(BP7="",NA(),BP7)</f>
        <v>44.72</v>
      </c>
      <c r="BQ6" s="22">
        <f t="shared" ref="BQ6:BY6" si="8">IF(BQ7="",NA(),BQ7)</f>
        <v>36.68</v>
      </c>
      <c r="BR6" s="22">
        <f t="shared" si="8"/>
        <v>39.11</v>
      </c>
      <c r="BS6" s="22">
        <f t="shared" si="8"/>
        <v>42.13</v>
      </c>
      <c r="BT6" s="22">
        <f t="shared" si="8"/>
        <v>42.35</v>
      </c>
      <c r="BU6" s="22">
        <f t="shared" si="8"/>
        <v>59.33</v>
      </c>
      <c r="BV6" s="22">
        <f t="shared" si="8"/>
        <v>55.46</v>
      </c>
      <c r="BW6" s="22">
        <f t="shared" si="8"/>
        <v>53.77</v>
      </c>
      <c r="BX6" s="22">
        <f t="shared" si="8"/>
        <v>66.510000000000005</v>
      </c>
      <c r="BY6" s="22">
        <f t="shared" si="8"/>
        <v>65.38</v>
      </c>
      <c r="BZ6" s="21" t="str">
        <f>IF(BZ7="","",IF(BZ7="-","【-】","【"&amp;SUBSTITUTE(TEXT(BZ7,"#,##0.00"),"-","△")&amp;"】"))</f>
        <v>【54.59】</v>
      </c>
      <c r="CA6" s="22">
        <f>IF(CA7="",NA(),CA7)</f>
        <v>316.76</v>
      </c>
      <c r="CB6" s="22">
        <f t="shared" ref="CB6:CJ6" si="9">IF(CB7="",NA(),CB7)</f>
        <v>377.95</v>
      </c>
      <c r="CC6" s="22">
        <f t="shared" si="9"/>
        <v>364.57</v>
      </c>
      <c r="CD6" s="22">
        <f t="shared" si="9"/>
        <v>345.59</v>
      </c>
      <c r="CE6" s="22">
        <f t="shared" si="9"/>
        <v>343.39</v>
      </c>
      <c r="CF6" s="22">
        <f t="shared" si="9"/>
        <v>279.67</v>
      </c>
      <c r="CG6" s="22">
        <f t="shared" si="9"/>
        <v>299.77999999999997</v>
      </c>
      <c r="CH6" s="22">
        <f t="shared" si="9"/>
        <v>305.38</v>
      </c>
      <c r="CI6" s="22">
        <f t="shared" si="9"/>
        <v>200.13</v>
      </c>
      <c r="CJ6" s="22">
        <f t="shared" si="9"/>
        <v>250.06</v>
      </c>
      <c r="CK6" s="21" t="str">
        <f>IF(CK7="","",IF(CK7="-","【-】","【"&amp;SUBSTITUTE(TEXT(CK7,"#,##0.00"),"-","△")&amp;"】"))</f>
        <v>【301.20】</v>
      </c>
      <c r="CL6" s="22">
        <f>IF(CL7="",NA(),CL7)</f>
        <v>57.34</v>
      </c>
      <c r="CM6" s="22">
        <f t="shared" ref="CM6:CU6" si="10">IF(CM7="",NA(),CM7)</f>
        <v>55.87</v>
      </c>
      <c r="CN6" s="22">
        <f t="shared" si="10"/>
        <v>52.87</v>
      </c>
      <c r="CO6" s="22">
        <f t="shared" si="10"/>
        <v>58.89</v>
      </c>
      <c r="CP6" s="22">
        <f t="shared" si="10"/>
        <v>56.53</v>
      </c>
      <c r="CQ6" s="22">
        <f t="shared" si="10"/>
        <v>61.79</v>
      </c>
      <c r="CR6" s="22">
        <f t="shared" si="10"/>
        <v>59.59</v>
      </c>
      <c r="CS6" s="22">
        <f t="shared" si="10"/>
        <v>58.56</v>
      </c>
      <c r="CT6" s="22">
        <f t="shared" si="10"/>
        <v>62.63</v>
      </c>
      <c r="CU6" s="22">
        <f t="shared" si="10"/>
        <v>58.24</v>
      </c>
      <c r="CV6" s="21" t="str">
        <f>IF(CV7="","",IF(CV7="-","【-】","【"&amp;SUBSTITUTE(TEXT(CV7,"#,##0.00"),"-","△")&amp;"】"))</f>
        <v>【56.42】</v>
      </c>
      <c r="CW6" s="22">
        <f>IF(CW7="",NA(),CW7)</f>
        <v>69.52</v>
      </c>
      <c r="CX6" s="22">
        <f t="shared" ref="CX6:DF6" si="11">IF(CX7="",NA(),CX7)</f>
        <v>69.97</v>
      </c>
      <c r="CY6" s="22">
        <f t="shared" si="11"/>
        <v>70.819999999999993</v>
      </c>
      <c r="CZ6" s="22">
        <f t="shared" si="11"/>
        <v>64.36</v>
      </c>
      <c r="DA6" s="22">
        <f t="shared" si="11"/>
        <v>64.680000000000007</v>
      </c>
      <c r="DB6" s="22">
        <f t="shared" si="11"/>
        <v>74.98</v>
      </c>
      <c r="DC6" s="22">
        <f t="shared" si="11"/>
        <v>74.19</v>
      </c>
      <c r="DD6" s="22">
        <f t="shared" si="11"/>
        <v>73.680000000000007</v>
      </c>
      <c r="DE6" s="22">
        <f t="shared" si="11"/>
        <v>78.209999999999994</v>
      </c>
      <c r="DF6" s="22">
        <f t="shared" si="11"/>
        <v>75.94</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2.4300000000000002</v>
      </c>
      <c r="EE6" s="22">
        <f t="shared" ref="EE6:EM6" si="14">IF(EE7="",NA(),EE7)</f>
        <v>2.19</v>
      </c>
      <c r="EF6" s="22">
        <f t="shared" si="14"/>
        <v>1.52</v>
      </c>
      <c r="EG6" s="22">
        <f t="shared" si="14"/>
        <v>0.7</v>
      </c>
      <c r="EH6" s="22">
        <f t="shared" si="14"/>
        <v>1.06</v>
      </c>
      <c r="EI6" s="22">
        <f t="shared" si="14"/>
        <v>0.56000000000000005</v>
      </c>
      <c r="EJ6" s="22">
        <f t="shared" si="14"/>
        <v>0.31</v>
      </c>
      <c r="EK6" s="22">
        <f t="shared" si="14"/>
        <v>0.42</v>
      </c>
      <c r="EL6" s="22">
        <f t="shared" si="14"/>
        <v>0.3</v>
      </c>
      <c r="EM6" s="22">
        <f t="shared" si="14"/>
        <v>0.51</v>
      </c>
      <c r="EN6" s="21" t="str">
        <f>IF(EN7="","",IF(EN7="-","【-】","【"&amp;SUBSTITUTE(TEXT(EN7,"#,##0.00"),"-","△")&amp;"】"))</f>
        <v>【0.58】</v>
      </c>
    </row>
    <row r="7" spans="1:144" s="23" customFormat="1" x14ac:dyDescent="0.2">
      <c r="A7" s="15"/>
      <c r="B7" s="24">
        <v>2021</v>
      </c>
      <c r="C7" s="24">
        <v>193658</v>
      </c>
      <c r="D7" s="24">
        <v>47</v>
      </c>
      <c r="E7" s="24">
        <v>1</v>
      </c>
      <c r="F7" s="24">
        <v>0</v>
      </c>
      <c r="G7" s="24">
        <v>0</v>
      </c>
      <c r="H7" s="24" t="s">
        <v>94</v>
      </c>
      <c r="I7" s="24" t="s">
        <v>95</v>
      </c>
      <c r="J7" s="24" t="s">
        <v>96</v>
      </c>
      <c r="K7" s="24" t="s">
        <v>97</v>
      </c>
      <c r="L7" s="24" t="s">
        <v>98</v>
      </c>
      <c r="M7" s="24" t="s">
        <v>99</v>
      </c>
      <c r="N7" s="25" t="s">
        <v>100</v>
      </c>
      <c r="O7" s="25" t="s">
        <v>101</v>
      </c>
      <c r="P7" s="25">
        <v>100</v>
      </c>
      <c r="Q7" s="25">
        <v>2370</v>
      </c>
      <c r="R7" s="25">
        <v>10720</v>
      </c>
      <c r="S7" s="25">
        <v>301.98</v>
      </c>
      <c r="T7" s="25">
        <v>35.5</v>
      </c>
      <c r="U7" s="25">
        <v>10595</v>
      </c>
      <c r="V7" s="25">
        <v>118.86</v>
      </c>
      <c r="W7" s="25">
        <v>89.14</v>
      </c>
      <c r="X7" s="25">
        <v>57.07</v>
      </c>
      <c r="Y7" s="25">
        <v>48.66</v>
      </c>
      <c r="Z7" s="25">
        <v>52.43</v>
      </c>
      <c r="AA7" s="25">
        <v>52.49</v>
      </c>
      <c r="AB7" s="25">
        <v>51.21</v>
      </c>
      <c r="AC7" s="25">
        <v>74.03</v>
      </c>
      <c r="AD7" s="25">
        <v>73.2</v>
      </c>
      <c r="AE7" s="25">
        <v>73.42</v>
      </c>
      <c r="AF7" s="25">
        <v>78.27</v>
      </c>
      <c r="AG7" s="25">
        <v>72.53</v>
      </c>
      <c r="AH7" s="25">
        <v>73.42</v>
      </c>
      <c r="AI7" s="25"/>
      <c r="AJ7" s="25"/>
      <c r="AK7" s="25"/>
      <c r="AL7" s="25"/>
      <c r="AM7" s="25"/>
      <c r="AN7" s="25"/>
      <c r="AO7" s="25"/>
      <c r="AP7" s="25"/>
      <c r="AQ7" s="25"/>
      <c r="AR7" s="25"/>
      <c r="AS7" s="25"/>
      <c r="AT7" s="25"/>
      <c r="AU7" s="25"/>
      <c r="AV7" s="25"/>
      <c r="AW7" s="25"/>
      <c r="AX7" s="25"/>
      <c r="AY7" s="25"/>
      <c r="AZ7" s="25"/>
      <c r="BA7" s="25"/>
      <c r="BB7" s="25"/>
      <c r="BC7" s="25"/>
      <c r="BD7" s="25"/>
      <c r="BE7" s="25">
        <v>1560.02</v>
      </c>
      <c r="BF7" s="25">
        <v>1601.74</v>
      </c>
      <c r="BG7" s="25">
        <v>1604.42</v>
      </c>
      <c r="BH7" s="25">
        <v>1493.71</v>
      </c>
      <c r="BI7" s="25">
        <v>1491.91</v>
      </c>
      <c r="BJ7" s="25">
        <v>1068.53</v>
      </c>
      <c r="BK7" s="25">
        <v>995.48</v>
      </c>
      <c r="BL7" s="25">
        <v>982.31</v>
      </c>
      <c r="BM7" s="25">
        <v>748.1</v>
      </c>
      <c r="BN7" s="25">
        <v>769.64</v>
      </c>
      <c r="BO7" s="25">
        <v>940.88</v>
      </c>
      <c r="BP7" s="25">
        <v>44.72</v>
      </c>
      <c r="BQ7" s="25">
        <v>36.68</v>
      </c>
      <c r="BR7" s="25">
        <v>39.11</v>
      </c>
      <c r="BS7" s="25">
        <v>42.13</v>
      </c>
      <c r="BT7" s="25">
        <v>42.35</v>
      </c>
      <c r="BU7" s="25">
        <v>59.33</v>
      </c>
      <c r="BV7" s="25">
        <v>55.46</v>
      </c>
      <c r="BW7" s="25">
        <v>53.77</v>
      </c>
      <c r="BX7" s="25">
        <v>66.510000000000005</v>
      </c>
      <c r="BY7" s="25">
        <v>65.38</v>
      </c>
      <c r="BZ7" s="25">
        <v>54.59</v>
      </c>
      <c r="CA7" s="25">
        <v>316.76</v>
      </c>
      <c r="CB7" s="25">
        <v>377.95</v>
      </c>
      <c r="CC7" s="25">
        <v>364.57</v>
      </c>
      <c r="CD7" s="25">
        <v>345.59</v>
      </c>
      <c r="CE7" s="25">
        <v>343.39</v>
      </c>
      <c r="CF7" s="25">
        <v>279.67</v>
      </c>
      <c r="CG7" s="25">
        <v>299.77999999999997</v>
      </c>
      <c r="CH7" s="25">
        <v>305.38</v>
      </c>
      <c r="CI7" s="25">
        <v>200.13</v>
      </c>
      <c r="CJ7" s="25">
        <v>250.06</v>
      </c>
      <c r="CK7" s="25">
        <v>301.2</v>
      </c>
      <c r="CL7" s="25">
        <v>57.34</v>
      </c>
      <c r="CM7" s="25">
        <v>55.87</v>
      </c>
      <c r="CN7" s="25">
        <v>52.87</v>
      </c>
      <c r="CO7" s="25">
        <v>58.89</v>
      </c>
      <c r="CP7" s="25">
        <v>56.53</v>
      </c>
      <c r="CQ7" s="25">
        <v>61.79</v>
      </c>
      <c r="CR7" s="25">
        <v>59.59</v>
      </c>
      <c r="CS7" s="25">
        <v>58.56</v>
      </c>
      <c r="CT7" s="25">
        <v>62.63</v>
      </c>
      <c r="CU7" s="25">
        <v>58.24</v>
      </c>
      <c r="CV7" s="25">
        <v>56.42</v>
      </c>
      <c r="CW7" s="25">
        <v>69.52</v>
      </c>
      <c r="CX7" s="25">
        <v>69.97</v>
      </c>
      <c r="CY7" s="25">
        <v>70.819999999999993</v>
      </c>
      <c r="CZ7" s="25">
        <v>64.36</v>
      </c>
      <c r="DA7" s="25">
        <v>64.680000000000007</v>
      </c>
      <c r="DB7" s="25">
        <v>74.98</v>
      </c>
      <c r="DC7" s="25">
        <v>74.19</v>
      </c>
      <c r="DD7" s="25">
        <v>73.680000000000007</v>
      </c>
      <c r="DE7" s="25">
        <v>78.209999999999994</v>
      </c>
      <c r="DF7" s="25">
        <v>75.94</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2.4300000000000002</v>
      </c>
      <c r="EE7" s="25">
        <v>2.19</v>
      </c>
      <c r="EF7" s="25">
        <v>1.52</v>
      </c>
      <c r="EG7" s="25">
        <v>0.7</v>
      </c>
      <c r="EH7" s="25">
        <v>1.06</v>
      </c>
      <c r="EI7" s="25">
        <v>0.56000000000000005</v>
      </c>
      <c r="EJ7" s="25">
        <v>0.31</v>
      </c>
      <c r="EK7" s="25">
        <v>0.42</v>
      </c>
      <c r="EL7" s="25">
        <v>0.3</v>
      </c>
      <c r="EM7" s="25">
        <v>0.51</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107</v>
      </c>
    </row>
    <row r="12" spans="1:144" x14ac:dyDescent="0.2">
      <c r="B12">
        <v>1</v>
      </c>
      <c r="C12">
        <v>1</v>
      </c>
      <c r="D12">
        <v>1</v>
      </c>
      <c r="E12">
        <v>2</v>
      </c>
      <c r="F12">
        <v>3</v>
      </c>
      <c r="G12" t="s">
        <v>108</v>
      </c>
    </row>
    <row r="13" spans="1:144" x14ac:dyDescent="0.2">
      <c r="B13" t="s">
        <v>109</v>
      </c>
      <c r="C13" t="s">
        <v>110</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2023-01-24T02:15:07Z</cp:lastPrinted>
  <dcterms:created xsi:type="dcterms:W3CDTF">2022-12-01T01:09:56Z</dcterms:created>
  <dcterms:modified xsi:type="dcterms:W3CDTF">2023-02-02T06:11:54Z</dcterms:modified>
  <cp:category/>
</cp:coreProperties>
</file>