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5_県からの疑義\0214\生活環境課長より\"/>
    </mc:Choice>
  </mc:AlternateContent>
  <workbookProtection workbookAlgorithmName="SHA-512" workbookHashValue="gDRiUrxq43pu/d/MhJrQ5lW0xai6fb/swgyCeUk6SoizhhEmcFLyQKISughP08nCRxEvlAOvcK7B1BerXvC04Q==" workbookSaltValue="8rnGTSB7l4G+QfszbqGJuQ==" workbookSpinCount="100000" lockStructure="1"/>
  <bookViews>
    <workbookView minimized="1"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BB8" i="4"/>
  <c r="AL8" i="4"/>
  <c r="W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<sst xmlns="http://schemas.openxmlformats.org/spreadsheetml/2006/main" count="236" uniqueCount="119">
  <si>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</si>
  <si>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</si>
  <si>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</si>
  <si>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</si>
  <si>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</si>
  <si>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</si>
  <si>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</si>
  <si>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</si>
  <si>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</si>
  <si>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</si>
  <si>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</si>
  <si>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</si>
  <si>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</si>
  <si>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</si>
  <si>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</si>
  <si>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</si>
  <si>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</si>
  <si>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</si>
  <si>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</si>
  <si>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</si>
  <si>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</si>
  <si>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</si>
  <si>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</si>
  <si>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</si>
  <si>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</si>
  <si>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</si>
  <si>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</si>
  <si>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</si>
  <si>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</si>
  <si>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</si>
  <si>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</si>
  <si>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</si>
  <si>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</si>
  <si>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</si>
  <si>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</si>
  <si>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</si>
  <si>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</si>
  <si>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</si>
  <si>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</si>
  <si>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</si>
  <si>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</si>
  <si>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</si>
  <si>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</si>
  <si>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</si>
  <si>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</si>
  <si>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</si>
  <si>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</si>
  <si>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</si>
  <si>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</si>
  <si>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</si>
  <si>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</si>
  <si>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</si>
  <si>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</si>
  <si>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</si>
  <si>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</si>
  <si>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</si>
  <si>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</si>
  <si>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</si>
  <si>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</si>
  <si>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</si>
  <si>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</si>
  <si>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</si>
  <si>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</si>
  <si>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</si>
  <si>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</si>
  <si>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</si>
  <si>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</si>
  <si>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</si>
  <si>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</si>
  <si>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</si>
  <si>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</si>
  <si>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</si>
  <si>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</si>
  <si>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</si>
  <si>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</si>
  <si>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</si>
  <si>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</si>
  <si>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</si>
  <si>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</si>
  <si>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</si>
  <si>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</si>
  <si>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</si>
  <si>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</si>
  <si>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</si>
  <si>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</si>
  <si>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</si>
  <si>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</si>
  <si>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</si>
  <si>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</si>
  <si>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</si>
  <si>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</si>
  <si>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</si>
  <si>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</si>
  <si>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</si>
  <si>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</si>
  <si>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</si>
  <si>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</si>
  <si>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</si>
  <si>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</si>
  <si>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</si>
  <si>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</si>
  <si>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</si>
  <si>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</si>
  <si>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</si>
  <si>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</si>
  <si>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</si>
  <si>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</si>
  <si>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</si>
  <si>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</si>
  <si>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</si>
  <si>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</si>
  <si>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</si>
  <si>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</si>
  <si>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</si>
  <si>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</si>
  <si>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</si>
  <si>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・下水道施設の耐用年数未到来のため、管渠改善率０％となっているが、今後は多くの管渠の改善が見込まれるため更新計画の策定が必要となる。
</t>
    <phoneticPr fontId="4"/>
  </si>
  <si>
    <t xml:space="preserve">・耐震化計画との整合性を図りながら更新計画を策定し、事業実施を検討していく。経費回収率は、事業実施と使用料のバランスを考えると共に、今後は適正な使用料の改正をおこなう必要がある。
</t>
    <phoneticPr fontId="4"/>
  </si>
  <si>
    <t>・収益的収支比率について、汚水処理費が減となったが、地方債償還金の増により昨年より悪化している。
・経費回収率については、昨年度より伸びているがまだまだ回収率は低い状況である。
・汚水処理原価については、汚泥処理費用等の減少により昨年に比べ降下している。
・水洗化率については、昨年に引き続き下水道への接続が増えたことにより上昇傾向となっている。
・本町においては経営改善に向けた使用料金の改定が必須条件である。償還金のピークを迎え大変厳しい状態が続いているが、料金改定のほかにも水洗化率を上げる施策を進めることで更なる使用料アップに取り組んでいく。</t>
    <rPh sb="13" eb="18">
      <t>オスイショリヒ</t>
    </rPh>
    <rPh sb="19" eb="20">
      <t>ゲン</t>
    </rPh>
    <rPh sb="26" eb="32">
      <t>チホウサイショウカンキン</t>
    </rPh>
    <rPh sb="61" eb="64">
      <t>サクネンド</t>
    </rPh>
    <rPh sb="66" eb="67">
      <t>ノ</t>
    </rPh>
    <rPh sb="80" eb="81">
      <t>ヒク</t>
    </rPh>
    <rPh sb="82" eb="84">
      <t>ジョウキョウ</t>
    </rPh>
    <rPh sb="102" eb="106">
      <t>オデイショリ</t>
    </rPh>
    <rPh sb="106" eb="108">
      <t>ヒヨウ</t>
    </rPh>
    <rPh sb="110" eb="112">
      <t>ゲンショウ</t>
    </rPh>
    <rPh sb="120" eb="122">
      <t>コウカ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</si>
</sst>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7-4662-86E6-54DA3816867B}"/>
            </c:ext>
          </c:extLst>
        </c:ser>
        <c:dLbls>
          <c:showLegendKey val="0"/>
          <c:showVal val="0"/>
          <c:showCatName val="0"/>
          <c:showSerName val="0"/>
          <c:showPercent val="0"/>
          <c:showBubbleSize val="0"/>
        </c:dLbls>
        <c:gapWidth val="150"/>
        <c:axId val="337907560"/>
        <c:axId val="33790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187-4662-86E6-54DA3816867B}"/>
            </c:ext>
          </c:extLst>
        </c:ser>
        <c:dLbls>
          <c:showLegendKey val="0"/>
          <c:showVal val="0"/>
          <c:showCatName val="0"/>
          <c:showSerName val="0"/>
          <c:showPercent val="0"/>
          <c:showBubbleSize val="0"/>
        </c:dLbls>
        <c:marker val="1"/>
        <c:smooth val="0"/>
        <c:axId val="337907560"/>
        <c:axId val="337906384"/>
      </c:lineChart>
      <c:dateAx>
        <c:axId val="337907560"/>
        <c:scaling>
          <c:orientation val="minMax"/>
        </c:scaling>
        <c:delete val="1"/>
        <c:axPos val="b"/>
        <c:numFmt formatCode="&quot;H&quot;yy" sourceLinked="1"/>
        <c:majorTickMark val="none"/>
        <c:minorTickMark val="none"/>
        <c:tickLblPos val="none"/>
        <c:crossAx val="337906384"/>
        <c:crosses val="autoZero"/>
        <c:auto val="1"/>
        <c:lblOffset val="100"/>
        <c:baseTimeUnit val="years"/>
      </c:dateAx>
      <c:valAx>
        <c:axId val="33790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38.75</c:v>
                </c:pt>
                <c:pt idx="1">
                  <c:v>36.56</c:v>
                </c:pt>
                <c:pt idx="2">
                  <c:v>37.24</c:v>
                </c:pt>
                <c:pt idx="3">
                  <c:v>36.14</c:v>
                </c:pt>
                <c:pt idx="4">
                  <c:v>33.93</c:v>
                </c:pt>
              </c:numCache>
            </c:numRef>
          </c:val>
          <c:extLst>
            <c:ext xmlns:c16="http://schemas.microsoft.com/office/drawing/2014/chart" uri="{C3380CC4-5D6E-409C-BE32-E72D297353CC}">
              <c16:uniqueId val="{00000000-0884-465E-A7EB-9C3C54BB26F7}"/>
            </c:ext>
          </c:extLst>
        </c:ser>
        <c:dLbls>
          <c:showLegendKey val="0"/>
          <c:showVal val="0"/>
          <c:showCatName val="0"/>
          <c:showSerName val="0"/>
          <c:showPercent val="0"/>
          <c:showBubbleSize val="0"/>
        </c:dLbls>
        <c:gapWidth val="150"/>
        <c:axId val="340080264"/>
        <c:axId val="34007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884-465E-A7EB-9C3C54BB26F7}"/>
            </c:ext>
          </c:extLst>
        </c:ser>
        <c:dLbls>
          <c:showLegendKey val="0"/>
          <c:showVal val="0"/>
          <c:showCatName val="0"/>
          <c:showSerName val="0"/>
          <c:showPercent val="0"/>
          <c:showBubbleSize val="0"/>
        </c:dLbls>
        <c:marker val="1"/>
        <c:smooth val="0"/>
        <c:axId val="340080264"/>
        <c:axId val="340077912"/>
      </c:lineChart>
      <c:dateAx>
        <c:axId val="340080264"/>
        <c:scaling>
          <c:orientation val="minMax"/>
        </c:scaling>
        <c:delete val="1"/>
        <c:axPos val="b"/>
        <c:numFmt formatCode="&quot;H&quot;yy" sourceLinked="1"/>
        <c:majorTickMark val="none"/>
        <c:minorTickMark val="none"/>
        <c:tickLblPos val="none"/>
        <c:crossAx val="340077912"/>
        <c:crosses val="autoZero"/>
        <c:auto val="1"/>
        <c:lblOffset val="100"/>
        <c:baseTimeUnit val="years"/>
      </c:dateAx>
      <c:valAx>
        <c:axId val="34007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8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79.92</c:v>
                </c:pt>
                <c:pt idx="1">
                  <c:v>80.56</c:v>
                </c:pt>
                <c:pt idx="2">
                  <c:v>84.01</c:v>
                </c:pt>
                <c:pt idx="3">
                  <c:v>84.66</c:v>
                </c:pt>
                <c:pt idx="4">
                  <c:v>84.77</c:v>
                </c:pt>
              </c:numCache>
            </c:numRef>
          </c:val>
          <c:extLst>
            <c:ext xmlns:c16="http://schemas.microsoft.com/office/drawing/2014/chart" uri="{C3380CC4-5D6E-409C-BE32-E72D297353CC}">
              <c16:uniqueId val="{00000000-0491-4CE0-B05E-6C751ABF7470}"/>
            </c:ext>
          </c:extLst>
        </c:ser>
        <c:dLbls>
          <c:showLegendKey val="0"/>
          <c:showVal val="0"/>
          <c:showCatName val="0"/>
          <c:showSerName val="0"/>
          <c:showPercent val="0"/>
          <c:showBubbleSize val="0"/>
        </c:dLbls>
        <c:gapWidth val="150"/>
        <c:axId val="340074384"/>
        <c:axId val="3400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491-4CE0-B05E-6C751ABF7470}"/>
            </c:ext>
          </c:extLst>
        </c:ser>
        <c:dLbls>
          <c:showLegendKey val="0"/>
          <c:showVal val="0"/>
          <c:showCatName val="0"/>
          <c:showSerName val="0"/>
          <c:showPercent val="0"/>
          <c:showBubbleSize val="0"/>
        </c:dLbls>
        <c:marker val="1"/>
        <c:smooth val="0"/>
        <c:axId val="340074384"/>
        <c:axId val="340075168"/>
      </c:lineChart>
      <c:dateAx>
        <c:axId val="340074384"/>
        <c:scaling>
          <c:orientation val="minMax"/>
        </c:scaling>
        <c:delete val="1"/>
        <c:axPos val="b"/>
        <c:numFmt formatCode="&quot;H&quot;yy" sourceLinked="1"/>
        <c:majorTickMark val="none"/>
        <c:minorTickMark val="none"/>
        <c:tickLblPos val="none"/>
        <c:crossAx val="340075168"/>
        <c:crosses val="autoZero"/>
        <c:auto val="1"/>
        <c:lblOffset val="100"/>
        <c:baseTimeUnit val="years"/>
      </c:dateAx>
      <c:valAx>
        <c:axId val="3400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73.47</c:v>
                </c:pt>
                <c:pt idx="1">
                  <c:v>74.959999999999994</c:v>
                </c:pt>
                <c:pt idx="2">
                  <c:v>79.5</c:v>
                </c:pt>
                <c:pt idx="3">
                  <c:v>75.78</c:v>
                </c:pt>
                <c:pt idx="4">
                  <c:v>66.22</c:v>
                </c:pt>
              </c:numCache>
            </c:numRef>
          </c:val>
          <c:extLst>
            <c:ext xmlns:c16="http://schemas.microsoft.com/office/drawing/2014/chart" uri="{C3380CC4-5D6E-409C-BE32-E72D297353CC}">
              <c16:uniqueId val="{00000000-EF28-4E0A-8B62-275A9DAD4571}"/>
            </c:ext>
          </c:extLst>
        </c:ser>
        <c:dLbls>
          <c:showLegendKey val="0"/>
          <c:showVal val="0"/>
          <c:showCatName val="0"/>
          <c:showSerName val="0"/>
          <c:showPercent val="0"/>
          <c:showBubbleSize val="0"/>
        </c:dLbls>
        <c:gapWidth val="150"/>
        <c:axId val="337904424"/>
        <c:axId val="33790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8-4E0A-8B62-275A9DAD4571}"/>
            </c:ext>
          </c:extLst>
        </c:ser>
        <c:dLbls>
          <c:showLegendKey val="0"/>
          <c:showVal val="0"/>
          <c:showCatName val="0"/>
          <c:showSerName val="0"/>
          <c:showPercent val="0"/>
          <c:showBubbleSize val="0"/>
        </c:dLbls>
        <c:marker val="1"/>
        <c:smooth val="0"/>
        <c:axId val="337904424"/>
        <c:axId val="337904816"/>
      </c:lineChart>
      <c:dateAx>
        <c:axId val="337904424"/>
        <c:scaling>
          <c:orientation val="minMax"/>
        </c:scaling>
        <c:delete val="1"/>
        <c:axPos val="b"/>
        <c:numFmt formatCode="&quot;H&quot;yy" sourceLinked="1"/>
        <c:majorTickMark val="none"/>
        <c:minorTickMark val="none"/>
        <c:tickLblPos val="none"/>
        <c:crossAx val="337904816"/>
        <c:crosses val="autoZero"/>
        <c:auto val="1"/>
        <c:lblOffset val="100"/>
        <c:baseTimeUnit val="years"/>
      </c:dateAx>
      <c:valAx>
        <c:axId val="33790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C-46D6-951B-DBA433CC99FD}"/>
            </c:ext>
          </c:extLst>
        </c:ser>
        <c:dLbls>
          <c:showLegendKey val="0"/>
          <c:showVal val="0"/>
          <c:showCatName val="0"/>
          <c:showSerName val="0"/>
          <c:showPercent val="0"/>
          <c:showBubbleSize val="0"/>
        </c:dLbls>
        <c:gapWidth val="150"/>
        <c:axId val="339759224"/>
        <c:axId val="33976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C-46D6-951B-DBA433CC99FD}"/>
            </c:ext>
          </c:extLst>
        </c:ser>
        <c:dLbls>
          <c:showLegendKey val="0"/>
          <c:showVal val="0"/>
          <c:showCatName val="0"/>
          <c:showSerName val="0"/>
          <c:showPercent val="0"/>
          <c:showBubbleSize val="0"/>
        </c:dLbls>
        <c:marker val="1"/>
        <c:smooth val="0"/>
        <c:axId val="339759224"/>
        <c:axId val="339762360"/>
      </c:lineChart>
      <c:dateAx>
        <c:axId val="339759224"/>
        <c:scaling>
          <c:orientation val="minMax"/>
        </c:scaling>
        <c:delete val="1"/>
        <c:axPos val="b"/>
        <c:numFmt formatCode="&quot;H&quot;yy" sourceLinked="1"/>
        <c:majorTickMark val="none"/>
        <c:minorTickMark val="none"/>
        <c:tickLblPos val="none"/>
        <c:crossAx val="339762360"/>
        <c:crosses val="autoZero"/>
        <c:auto val="1"/>
        <c:lblOffset val="100"/>
        <c:baseTimeUnit val="years"/>
      </c:dateAx>
      <c:valAx>
        <c:axId val="33976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9E-45A8-9021-C3C47220D4E9}"/>
            </c:ext>
          </c:extLst>
        </c:ser>
        <c:dLbls>
          <c:showLegendKey val="0"/>
          <c:showVal val="0"/>
          <c:showCatName val="0"/>
          <c:showSerName val="0"/>
          <c:showPercent val="0"/>
          <c:showBubbleSize val="0"/>
        </c:dLbls>
        <c:gapWidth val="150"/>
        <c:axId val="339761184"/>
        <c:axId val="33976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E-45A8-9021-C3C47220D4E9}"/>
            </c:ext>
          </c:extLst>
        </c:ser>
        <c:dLbls>
          <c:showLegendKey val="0"/>
          <c:showVal val="0"/>
          <c:showCatName val="0"/>
          <c:showSerName val="0"/>
          <c:showPercent val="0"/>
          <c:showBubbleSize val="0"/>
        </c:dLbls>
        <c:marker val="1"/>
        <c:smooth val="0"/>
        <c:axId val="339761184"/>
        <c:axId val="339765496"/>
      </c:lineChart>
      <c:dateAx>
        <c:axId val="339761184"/>
        <c:scaling>
          <c:orientation val="minMax"/>
        </c:scaling>
        <c:delete val="1"/>
        <c:axPos val="b"/>
        <c:numFmt formatCode="&quot;H&quot;yy" sourceLinked="1"/>
        <c:majorTickMark val="none"/>
        <c:minorTickMark val="none"/>
        <c:tickLblPos val="none"/>
        <c:crossAx val="339765496"/>
        <c:crosses val="autoZero"/>
        <c:auto val="1"/>
        <c:lblOffset val="100"/>
        <c:baseTimeUnit val="years"/>
      </c:dateAx>
      <c:valAx>
        <c:axId val="33976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1-4BDA-BDA6-33F6FC7B5E5A}"/>
            </c:ext>
          </c:extLst>
        </c:ser>
        <c:dLbls>
          <c:showLegendKey val="0"/>
          <c:showVal val="0"/>
          <c:showCatName val="0"/>
          <c:showSerName val="0"/>
          <c:showPercent val="0"/>
          <c:showBubbleSize val="0"/>
        </c:dLbls>
        <c:gapWidth val="150"/>
        <c:axId val="339761576"/>
        <c:axId val="33976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1-4BDA-BDA6-33F6FC7B5E5A}"/>
            </c:ext>
          </c:extLst>
        </c:ser>
        <c:dLbls>
          <c:showLegendKey val="0"/>
          <c:showVal val="0"/>
          <c:showCatName val="0"/>
          <c:showSerName val="0"/>
          <c:showPercent val="0"/>
          <c:showBubbleSize val="0"/>
        </c:dLbls>
        <c:marker val="1"/>
        <c:smooth val="0"/>
        <c:axId val="339761576"/>
        <c:axId val="339761968"/>
      </c:lineChart>
      <c:dateAx>
        <c:axId val="339761576"/>
        <c:scaling>
          <c:orientation val="minMax"/>
        </c:scaling>
        <c:delete val="1"/>
        <c:axPos val="b"/>
        <c:numFmt formatCode="&quot;H&quot;yy" sourceLinked="1"/>
        <c:majorTickMark val="none"/>
        <c:minorTickMark val="none"/>
        <c:tickLblPos val="none"/>
        <c:crossAx val="339761968"/>
        <c:crosses val="autoZero"/>
        <c:auto val="1"/>
        <c:lblOffset val="100"/>
        <c:baseTimeUnit val="years"/>
      </c:dateAx>
      <c:valAx>
        <c:axId val="33976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1-48FD-8211-8805138E7649}"/>
            </c:ext>
          </c:extLst>
        </c:ser>
        <c:dLbls>
          <c:showLegendKey val="0"/>
          <c:showVal val="0"/>
          <c:showCatName val="0"/>
          <c:showSerName val="0"/>
          <c:showPercent val="0"/>
          <c:showBubbleSize val="0"/>
        </c:dLbls>
        <c:gapWidth val="150"/>
        <c:axId val="339766672"/>
        <c:axId val="33976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1-48FD-8211-8805138E7649}"/>
            </c:ext>
          </c:extLst>
        </c:ser>
        <c:dLbls>
          <c:showLegendKey val="0"/>
          <c:showVal val="0"/>
          <c:showCatName val="0"/>
          <c:showSerName val="0"/>
          <c:showPercent val="0"/>
          <c:showBubbleSize val="0"/>
        </c:dLbls>
        <c:marker val="1"/>
        <c:smooth val="0"/>
        <c:axId val="339766672"/>
        <c:axId val="339760400"/>
      </c:lineChart>
      <c:dateAx>
        <c:axId val="339766672"/>
        <c:scaling>
          <c:orientation val="minMax"/>
        </c:scaling>
        <c:delete val="1"/>
        <c:axPos val="b"/>
        <c:numFmt formatCode="&quot;H&quot;yy" sourceLinked="1"/>
        <c:majorTickMark val="none"/>
        <c:minorTickMark val="none"/>
        <c:tickLblPos val="none"/>
        <c:crossAx val="339760400"/>
        <c:crosses val="autoZero"/>
        <c:auto val="1"/>
        <c:lblOffset val="100"/>
        <c:baseTimeUnit val="years"/>
      </c:dateAx>
      <c:valAx>
        <c:axId val="3397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1388.55</c:v>
                </c:pt>
                <c:pt idx="1">
                  <c:v>1757.6</c:v>
                </c:pt>
                <c:pt idx="2">
                  <c:v>1627.23</c:v>
                </c:pt>
                <c:pt idx="3">
                  <c:v>1994.66</c:v>
                </c:pt>
                <c:pt idx="4">
                  <c:v>74.41</c:v>
                </c:pt>
              </c:numCache>
            </c:numRef>
          </c:val>
          <c:extLst>
            <c:ext xmlns:c16="http://schemas.microsoft.com/office/drawing/2014/chart" uri="{C3380CC4-5D6E-409C-BE32-E72D297353CC}">
              <c16:uniqueId val="{00000000-E487-4E6C-8EC3-3E203C199CC4}"/>
            </c:ext>
          </c:extLst>
        </c:ser>
        <c:dLbls>
          <c:showLegendKey val="0"/>
          <c:showVal val="0"/>
          <c:showCatName val="0"/>
          <c:showSerName val="0"/>
          <c:showPercent val="0"/>
          <c:showBubbleSize val="0"/>
        </c:dLbls>
        <c:gapWidth val="150"/>
        <c:axId val="339763536"/>
        <c:axId val="33976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E487-4E6C-8EC3-3E203C199CC4}"/>
            </c:ext>
          </c:extLst>
        </c:ser>
        <c:dLbls>
          <c:showLegendKey val="0"/>
          <c:showVal val="0"/>
          <c:showCatName val="0"/>
          <c:showSerName val="0"/>
          <c:showPercent val="0"/>
          <c:showBubbleSize val="0"/>
        </c:dLbls>
        <c:marker val="1"/>
        <c:smooth val="0"/>
        <c:axId val="339763536"/>
        <c:axId val="339760792"/>
      </c:lineChart>
      <c:dateAx>
        <c:axId val="339763536"/>
        <c:scaling>
          <c:orientation val="minMax"/>
        </c:scaling>
        <c:delete val="1"/>
        <c:axPos val="b"/>
        <c:numFmt formatCode="&quot;H&quot;yy" sourceLinked="1"/>
        <c:majorTickMark val="none"/>
        <c:minorTickMark val="none"/>
        <c:tickLblPos val="none"/>
        <c:crossAx val="339760792"/>
        <c:crosses val="autoZero"/>
        <c:auto val="1"/>
        <c:lblOffset val="100"/>
        <c:baseTimeUnit val="years"/>
      </c:dateAx>
      <c:valAx>
        <c:axId val="33976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48.51</c:v>
                </c:pt>
                <c:pt idx="1">
                  <c:v>38.94</c:v>
                </c:pt>
                <c:pt idx="2">
                  <c:v>39.130000000000003</c:v>
                </c:pt>
                <c:pt idx="3">
                  <c:v>34.96</c:v>
                </c:pt>
                <c:pt idx="4">
                  <c:v>65.2</c:v>
                </c:pt>
              </c:numCache>
            </c:numRef>
          </c:val>
          <c:extLst>
            <c:ext xmlns:c16="http://schemas.microsoft.com/office/drawing/2014/chart" uri="{C3380CC4-5D6E-409C-BE32-E72D297353CC}">
              <c16:uniqueId val="{00000000-3E49-455E-B8BF-91E3B3F7A0B1}"/>
            </c:ext>
          </c:extLst>
        </c:ser>
        <c:dLbls>
          <c:showLegendKey val="0"/>
          <c:showVal val="0"/>
          <c:showCatName val="0"/>
          <c:showSerName val="0"/>
          <c:showPercent val="0"/>
          <c:showBubbleSize val="0"/>
        </c:dLbls>
        <c:gapWidth val="150"/>
        <c:axId val="340077128"/>
        <c:axId val="34007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E49-455E-B8BF-91E3B3F7A0B1}"/>
            </c:ext>
          </c:extLst>
        </c:ser>
        <c:dLbls>
          <c:showLegendKey val="0"/>
          <c:showVal val="0"/>
          <c:showCatName val="0"/>
          <c:showSerName val="0"/>
          <c:showPercent val="0"/>
          <c:showBubbleSize val="0"/>
        </c:dLbls>
        <c:marker val="1"/>
        <c:smooth val="0"/>
        <c:axId val="340077128"/>
        <c:axId val="340076344"/>
      </c:lineChart>
      <c:dateAx>
        <c:axId val="340077128"/>
        <c:scaling>
          <c:orientation val="minMax"/>
        </c:scaling>
        <c:delete val="1"/>
        <c:axPos val="b"/>
        <c:numFmt formatCode="&quot;H&quot;yy" sourceLinked="1"/>
        <c:majorTickMark val="none"/>
        <c:minorTickMark val="none"/>
        <c:tickLblPos val="none"/>
        <c:crossAx val="340076344"/>
        <c:crosses val="autoZero"/>
        <c:auto val="1"/>
        <c:lblOffset val="100"/>
        <c:baseTimeUnit val="years"/>
      </c:dateAx>
      <c:valAx>
        <c:axId val="3400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238.65</c:v>
                </c:pt>
                <c:pt idx="1">
                  <c:v>307.73</c:v>
                </c:pt>
                <c:pt idx="2">
                  <c:v>300.63</c:v>
                </c:pt>
                <c:pt idx="3">
                  <c:v>351.22</c:v>
                </c:pt>
                <c:pt idx="4">
                  <c:v>194.11</c:v>
                </c:pt>
              </c:numCache>
            </c:numRef>
          </c:val>
          <c:extLst>
            <c:ext xmlns:c16="http://schemas.microsoft.com/office/drawing/2014/chart" uri="{C3380CC4-5D6E-409C-BE32-E72D297353CC}">
              <c16:uniqueId val="{00000000-0E4B-4EA2-ADF9-D883475716E5}"/>
            </c:ext>
          </c:extLst>
        </c:ser>
        <c:dLbls>
          <c:showLegendKey val="0"/>
          <c:showVal val="0"/>
          <c:showCatName val="0"/>
          <c:showSerName val="0"/>
          <c:showPercent val="0"/>
          <c:showBubbleSize val="0"/>
        </c:dLbls>
        <c:gapWidth val="150"/>
        <c:axId val="340073208"/>
        <c:axId val="3400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E4B-4EA2-ADF9-D883475716E5}"/>
            </c:ext>
          </c:extLst>
        </c:ser>
        <c:dLbls>
          <c:showLegendKey val="0"/>
          <c:showVal val="0"/>
          <c:showCatName val="0"/>
          <c:showSerName val="0"/>
          <c:showPercent val="0"/>
          <c:showBubbleSize val="0"/>
        </c:dLbls>
        <c:marker val="1"/>
        <c:smooth val="0"/>
        <c:axId val="340073208"/>
        <c:axId val="340078304"/>
      </c:lineChart>
      <c:dateAx>
        <c:axId val="340073208"/>
        <c:scaling>
          <c:orientation val="minMax"/>
        </c:scaling>
        <c:delete val="1"/>
        <c:axPos val="b"/>
        <c:numFmt formatCode="&quot;H&quot;yy" sourceLinked="1"/>
        <c:majorTickMark val="none"/>
        <c:minorTickMark val="none"/>
        <c:tickLblPos val="none"/>
        <c:crossAx val="340078304"/>
        <c:crosses val="autoZero"/>
        <c:auto val="1"/>
        <c:lblOffset val="100"/>
        <c:baseTimeUnit val="years"/>
      </c:dateAx>
      <c:valAx>
        <c:axId val="3400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市川三郷町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15196</v>
      </c>
      <c r="AM8" s="45"/>
      <c r="AN8" s="45"/>
      <c r="AO8" s="45"/>
      <c r="AP8" s="45"/>
      <c r="AQ8" s="45"/>
      <c r="AR8" s="45"/>
      <c r="AS8" s="45"/>
      <c r="AT8" s="46">
        <f>データ!T6</f>
        <v>75.180000000000007</v>
      </c>
      <c r="AU8" s="46"/>
      <c r="AV8" s="46"/>
      <c r="AW8" s="46"/>
      <c r="AX8" s="46"/>
      <c r="AY8" s="46"/>
      <c r="AZ8" s="46"/>
      <c r="BA8" s="46"/>
      <c r="BB8" s="46">
        <f>データ!U6</f>
        <v>202.13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15.99</v>
      </c>
      <c r="Q10" s="46"/>
      <c r="R10" s="46"/>
      <c r="S10" s="46"/>
      <c r="T10" s="46"/>
      <c r="U10" s="46"/>
      <c r="V10" s="46"/>
      <c r="W10" s="46">
        <f>データ!Q6</f>
        <v>100</v>
      </c>
      <c r="X10" s="46"/>
      <c r="Y10" s="46"/>
      <c r="Z10" s="46"/>
      <c r="AA10" s="46"/>
      <c r="AB10" s="46"/>
      <c r="AC10" s="46"/>
      <c r="AD10" s="45">
        <f>データ!R6</f>
        <v>1980</v>
      </c>
      <c r="AE10" s="45"/>
      <c r="AF10" s="45"/>
      <c r="AG10" s="45"/>
      <c r="AH10" s="45"/>
      <c r="AI10" s="45"/>
      <c r="AJ10" s="45"/>
      <c r="AK10" s="2"/>
      <c r="AL10" s="45">
        <f>データ!V6</f>
        <v>2416</v>
      </c>
      <c r="AM10" s="45"/>
      <c r="AN10" s="45"/>
      <c r="AO10" s="45"/>
      <c r="AP10" s="45"/>
      <c r="AQ10" s="45"/>
      <c r="AR10" s="45"/>
      <c r="AS10" s="45"/>
      <c r="AT10" s="46">
        <f>データ!W6</f>
        <v>1.0900000000000001</v>
      </c>
      <c r="AU10" s="46"/>
      <c r="AV10" s="46"/>
      <c r="AW10" s="46"/>
      <c r="AX10" s="46"/>
      <c r="AY10" s="46"/>
      <c r="AZ10" s="46"/>
      <c r="BA10" s="46"/>
      <c r="BB10" s="46">
        <f>データ!X6</f>
        <v>2216.5100000000002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l9JYU5Pw1zGq/R38QnKcHsM85Lw8Xt2m5n2Ma7gzxPz61uq+dfmThYKU1bRltFCzBBcZoazATIMKtHotXznFQg==" saltValue="R0cWhYBOlt+zl7+YDBxz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193461</v>
      </c>
      <c r="D6" s="19">
        <f t="shared" si="3"/>
        <v>47</v>
      </c>
      <c r="E6" s="19">
        <f t="shared" si="3"/>
        <v>17</v>
      </c>
      <c r="F6" s="19">
        <f t="shared" si="3"/>
        <v>4</v>
      </c>
      <c r="G6" s="19">
        <f t="shared" si="3"/>
        <v>0</v>
      </c>
      <c r="H6" s="19" t="str">
        <f t="shared" si="3"/>
        <v>山梨県　市川三郷町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15.99</v>
      </c>
      <c r="Q6" s="20">
        <f t="shared" si="3"/>
        <v>100</v>
      </c>
      <c r="R6" s="20">
        <f t="shared" si="3"/>
        <v>1980</v>
      </c>
      <c r="S6" s="20">
        <f t="shared" si="3"/>
        <v>15196</v>
      </c>
      <c r="T6" s="20">
        <f t="shared" si="3"/>
        <v>75.180000000000007</v>
      </c>
      <c r="U6" s="20">
        <f t="shared" si="3"/>
        <v>202.13</v>
      </c>
      <c r="V6" s="20">
        <f t="shared" si="3"/>
        <v>2416</v>
      </c>
      <c r="W6" s="20">
        <f t="shared" si="3"/>
        <v>1.0900000000000001</v>
      </c>
      <c r="X6" s="20">
        <f t="shared" si="3"/>
        <v>2216.5100000000002</v>
      </c>
      <c r="Y6" s="21">
        <f>IF(Y7="",NA(),Y7)</f>
        <v>73.47</v>
      </c>
      <c r="Z6" s="21">
        <f t="shared" ref="Z6:AH6" si="4">IF(Z7="",NA(),Z7)</f>
        <v>74.959999999999994</v>
      </c>
      <c r="AA6" s="21">
        <f t="shared" si="4"/>
        <v>79.5</v>
      </c>
      <c r="AB6" s="21">
        <f t="shared" si="4"/>
        <v>75.78</v>
      </c>
      <c r="AC6" s="21">
        <f t="shared" si="4"/>
        <v>66.22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1388.55</v>
      </c>
      <c r="BG6" s="21">
        <f t="shared" ref="BG6:BO6" si="7">IF(BG7="",NA(),BG7)</f>
        <v>1757.6</v>
      </c>
      <c r="BH6" s="21">
        <f t="shared" si="7"/>
        <v>1627.23</v>
      </c>
      <c r="BI6" s="21">
        <f t="shared" si="7"/>
        <v>1994.66</v>
      </c>
      <c r="BJ6" s="21">
        <f t="shared" si="7"/>
        <v>74.41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48.51</v>
      </c>
      <c r="BR6" s="21">
        <f t="shared" ref="BR6:BZ6" si="8">IF(BR7="",NA(),BR7)</f>
        <v>38.94</v>
      </c>
      <c r="BS6" s="21">
        <f t="shared" si="8"/>
        <v>39.130000000000003</v>
      </c>
      <c r="BT6" s="21">
        <f t="shared" si="8"/>
        <v>34.96</v>
      </c>
      <c r="BU6" s="21">
        <f t="shared" si="8"/>
        <v>65.2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238.65</v>
      </c>
      <c r="CC6" s="21">
        <f t="shared" ref="CC6:CK6" si="9">IF(CC7="",NA(),CC7)</f>
        <v>307.73</v>
      </c>
      <c r="CD6" s="21">
        <f t="shared" si="9"/>
        <v>300.63</v>
      </c>
      <c r="CE6" s="21">
        <f t="shared" si="9"/>
        <v>351.22</v>
      </c>
      <c r="CF6" s="21">
        <f t="shared" si="9"/>
        <v>194.11</v>
      </c>
      <c r="CG6" s="21">
        <f t="shared" si="9"/>
        <v>221.81</v>
      </c>
      <c r="CH6" s="21">
        <f t="shared" si="9"/>
        <v>230.02</v>
      </c>
      <c r="CI6" s="21">
        <f t="shared" si="9"/>
        <v>228.47</v>
      </c>
      <c r="CJ6" s="21">
        <f t="shared" si="9"/>
        <v>224.88</v>
      </c>
      <c r="CK6" s="21">
        <f t="shared" si="9"/>
        <v>228.64</v>
      </c>
      <c r="CL6" s="20" t="str">
        <f>IF(CL7="","",IF(CL7="-","【-】","【"&amp;SUBSTITUTE(TEXT(CL7,"#,##0.00"),"-","△")&amp;"】"))</f>
        <v>【216.39】</v>
      </c>
      <c r="CM6" s="21">
        <f>IF(CM7="",NA(),CM7)</f>
        <v>38.75</v>
      </c>
      <c r="CN6" s="21">
        <f t="shared" ref="CN6:CV6" si="10">IF(CN7="",NA(),CN7)</f>
        <v>36.56</v>
      </c>
      <c r="CO6" s="21">
        <f t="shared" si="10"/>
        <v>37.24</v>
      </c>
      <c r="CP6" s="21">
        <f t="shared" si="10"/>
        <v>36.14</v>
      </c>
      <c r="CQ6" s="21">
        <f t="shared" si="10"/>
        <v>33.93</v>
      </c>
      <c r="CR6" s="21">
        <f t="shared" si="10"/>
        <v>43.36</v>
      </c>
      <c r="CS6" s="21">
        <f t="shared" si="10"/>
        <v>42.56</v>
      </c>
      <c r="CT6" s="21">
        <f t="shared" si="10"/>
        <v>42.47</v>
      </c>
      <c r="CU6" s="21">
        <f t="shared" si="10"/>
        <v>42.4</v>
      </c>
      <c r="CV6" s="21">
        <f t="shared" si="10"/>
        <v>42.28</v>
      </c>
      <c r="CW6" s="20" t="str">
        <f>IF(CW7="","",IF(CW7="-","【-】","【"&amp;SUBSTITUTE(TEXT(CW7,"#,##0.00"),"-","△")&amp;"】"))</f>
        <v>【42.57】</v>
      </c>
      <c r="CX6" s="21">
        <f>IF(CX7="",NA(),CX7)</f>
        <v>79.92</v>
      </c>
      <c r="CY6" s="21">
        <f t="shared" ref="CY6:DG6" si="11">IF(CY7="",NA(),CY7)</f>
        <v>80.56</v>
      </c>
      <c r="CZ6" s="21">
        <f t="shared" si="11"/>
        <v>84.01</v>
      </c>
      <c r="DA6" s="21">
        <f t="shared" si="11"/>
        <v>84.66</v>
      </c>
      <c r="DB6" s="21">
        <f t="shared" si="11"/>
        <v>84.77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193461</v>
      </c>
      <c r="D7" s="23">
        <v>47</v>
      </c>
      <c r="E7" s="23">
        <v>17</v>
      </c>
      <c r="F7" s="23">
        <v>4</v>
      </c>
      <c r="G7" s="23">
        <v>0</v>
      </c>
      <c r="H7" s="23" t="s">
        <v>98</v>
      </c>
      <c r="I7" s="23" t="s">
        <v>99</v>
      </c>
      <c r="J7" s="23" t="s">
        <v>100</v>
      </c>
      <c r="K7" s="23" t="s">
        <v>101</v>
      </c>
      <c r="L7" s="23" t="s">
        <v>102</v>
      </c>
      <c r="M7" s="23" t="s">
        <v>103</v>
      </c>
      <c r="N7" s="24" t="s">
        <v>104</v>
      </c>
      <c r="O7" s="24" t="s">
        <v>105</v>
      </c>
      <c r="P7" s="24">
        <v>15.99</v>
      </c>
      <c r="Q7" s="24">
        <v>100</v>
      </c>
      <c r="R7" s="24">
        <v>1980</v>
      </c>
      <c r="S7" s="24">
        <v>15196</v>
      </c>
      <c r="T7" s="24">
        <v>75.180000000000007</v>
      </c>
      <c r="U7" s="24">
        <v>202.13</v>
      </c>
      <c r="V7" s="24">
        <v>2416</v>
      </c>
      <c r="W7" s="24">
        <v>1.0900000000000001</v>
      </c>
      <c r="X7" s="24">
        <v>2216.5100000000002</v>
      </c>
      <c r="Y7" s="24">
        <v>73.47</v>
      </c>
      <c r="Z7" s="24">
        <v>74.959999999999994</v>
      </c>
      <c r="AA7" s="24">
        <v>79.5</v>
      </c>
      <c r="AB7" s="24">
        <v>75.78</v>
      </c>
      <c r="AC7" s="24">
        <v>66.22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1388.55</v>
      </c>
      <c r="BG7" s="24">
        <v>1757.6</v>
      </c>
      <c r="BH7" s="24">
        <v>1627.23</v>
      </c>
      <c r="BI7" s="24">
        <v>1994.66</v>
      </c>
      <c r="BJ7" s="24">
        <v>74.41</v>
      </c>
      <c r="BK7" s="24">
        <v>1243.71</v>
      </c>
      <c r="BL7" s="24">
        <v>1194.1500000000001</v>
      </c>
      <c r="BM7" s="24">
        <v>1206.79</v>
      </c>
      <c r="BN7" s="24">
        <v>1258.43</v>
      </c>
      <c r="BO7" s="24">
        <v>1163.75</v>
      </c>
      <c r="BP7" s="24">
        <v>1201.79</v>
      </c>
      <c r="BQ7" s="24">
        <v>48.51</v>
      </c>
      <c r="BR7" s="24">
        <v>38.94</v>
      </c>
      <c r="BS7" s="24">
        <v>39.130000000000003</v>
      </c>
      <c r="BT7" s="24">
        <v>34.96</v>
      </c>
      <c r="BU7" s="24">
        <v>65.2</v>
      </c>
      <c r="BV7" s="24">
        <v>74.3</v>
      </c>
      <c r="BW7" s="24">
        <v>72.260000000000005</v>
      </c>
      <c r="BX7" s="24">
        <v>71.84</v>
      </c>
      <c r="BY7" s="24">
        <v>73.36</v>
      </c>
      <c r="BZ7" s="24">
        <v>72.599999999999994</v>
      </c>
      <c r="CA7" s="24">
        <v>75.31</v>
      </c>
      <c r="CB7" s="24">
        <v>238.65</v>
      </c>
      <c r="CC7" s="24">
        <v>307.73</v>
      </c>
      <c r="CD7" s="24">
        <v>300.63</v>
      </c>
      <c r="CE7" s="24">
        <v>351.22</v>
      </c>
      <c r="CF7" s="24">
        <v>194.11</v>
      </c>
      <c r="CG7" s="24">
        <v>221.81</v>
      </c>
      <c r="CH7" s="24">
        <v>230.02</v>
      </c>
      <c r="CI7" s="24">
        <v>228.47</v>
      </c>
      <c r="CJ7" s="24">
        <v>224.88</v>
      </c>
      <c r="CK7" s="24">
        <v>228.64</v>
      </c>
      <c r="CL7" s="24">
        <v>216.39</v>
      </c>
      <c r="CM7" s="24">
        <v>38.75</v>
      </c>
      <c r="CN7" s="24">
        <v>36.56</v>
      </c>
      <c r="CO7" s="24">
        <v>37.24</v>
      </c>
      <c r="CP7" s="24">
        <v>36.14</v>
      </c>
      <c r="CQ7" s="24">
        <v>33.93</v>
      </c>
      <c r="CR7" s="24">
        <v>43.36</v>
      </c>
      <c r="CS7" s="24">
        <v>42.56</v>
      </c>
      <c r="CT7" s="24">
        <v>42.47</v>
      </c>
      <c r="CU7" s="24">
        <v>42.4</v>
      </c>
      <c r="CV7" s="24">
        <v>42.28</v>
      </c>
      <c r="CW7" s="24">
        <v>42.57</v>
      </c>
      <c r="CX7" s="24">
        <v>79.92</v>
      </c>
      <c r="CY7" s="24">
        <v>80.56</v>
      </c>
      <c r="CZ7" s="24">
        <v>84.01</v>
      </c>
      <c r="DA7" s="24">
        <v>84.66</v>
      </c>
      <c r="DB7" s="24">
        <v>84.77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2023-02-16T01:15:36Z</cp:lastPrinted>
  <dcterms:created xsi:type="dcterms:W3CDTF">2023-01-12T23:57:00Z</dcterms:created>
  <dcterms:modified xsi:type="dcterms:W3CDTF">2023-02-16T01:15:58Z</dcterms:modified>
  <cp:category/>
</cp:coreProperties>
</file>