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11690_産業政策課\令和3年度\500_企画・団体担当\産業戦略企画監業務\休業要請協力金（令和３年８月２０～９月１２日）\R309郵送による申請の受付開始通知\"/>
    </mc:Choice>
  </mc:AlternateContent>
  <bookViews>
    <workbookView xWindow="0" yWindow="0" windowWidth="15330" windowHeight="7320"/>
  </bookViews>
  <sheets>
    <sheet name="様式" sheetId="1" r:id="rId1"/>
    <sheet name="記載例①（月単位方式）" sheetId="3" r:id="rId2"/>
    <sheet name="記載例②（要請期間方式）" sheetId="4" r:id="rId3"/>
    <sheet name="記載例③（新規開店等特例）" sheetId="5" r:id="rId4"/>
  </sheets>
  <definedNames>
    <definedName name="_xlnm.Print_Area" localSheetId="1">'記載例①（月単位方式）'!$B$1:$P$44</definedName>
    <definedName name="_xlnm.Print_Area" localSheetId="2">'記載例②（要請期間方式）'!$B$1:$P$44</definedName>
    <definedName name="_xlnm.Print_Area" localSheetId="3">'記載例③（新規開店等特例）'!$B$1:$P$44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1" l="1"/>
  <c r="N23" i="5" l="1"/>
  <c r="N21" i="5"/>
  <c r="N18" i="5"/>
  <c r="N17" i="5"/>
  <c r="N15" i="5"/>
  <c r="N14" i="5"/>
  <c r="N23" i="4"/>
  <c r="N21" i="4"/>
  <c r="N18" i="4"/>
  <c r="N17" i="4"/>
  <c r="N15" i="4"/>
  <c r="N14" i="4"/>
  <c r="N23" i="3"/>
  <c r="N21" i="3"/>
  <c r="N18" i="3"/>
  <c r="N17" i="3"/>
  <c r="N15" i="3"/>
  <c r="N14" i="3"/>
  <c r="N20" i="1" l="1"/>
  <c r="N17" i="1"/>
  <c r="N16" i="1"/>
  <c r="N14" i="1"/>
  <c r="N13" i="1"/>
  <c r="N22" i="1"/>
  <c r="D13" i="1" l="1"/>
  <c r="D21" i="1" l="1"/>
  <c r="D17" i="1"/>
  <c r="H36" i="1"/>
  <c r="H30" i="1"/>
  <c r="D19" i="1"/>
  <c r="D14" i="1"/>
  <c r="C12" i="1" s="1"/>
  <c r="D16" i="1"/>
  <c r="N25" i="5"/>
  <c r="N25" i="4"/>
  <c r="N25" i="3"/>
  <c r="D17" i="5" l="1"/>
  <c r="C16" i="5" s="1"/>
  <c r="D22" i="5"/>
  <c r="D20" i="5"/>
  <c r="D15" i="5"/>
  <c r="D14" i="5"/>
  <c r="C13" i="5" s="1"/>
  <c r="D18" i="5"/>
  <c r="D22" i="4"/>
  <c r="D20" i="4"/>
  <c r="D15" i="4"/>
  <c r="D18" i="4"/>
  <c r="D14" i="4"/>
  <c r="D17" i="4"/>
  <c r="C16" i="4" s="1"/>
  <c r="D14" i="3"/>
  <c r="C13" i="3" s="1"/>
  <c r="D22" i="3"/>
  <c r="D17" i="3"/>
  <c r="D18" i="3"/>
  <c r="D20" i="3"/>
  <c r="C19" i="3" s="1"/>
  <c r="D15" i="3"/>
  <c r="C18" i="1"/>
  <c r="C15" i="1"/>
  <c r="H37" i="5"/>
  <c r="H31" i="5"/>
  <c r="H37" i="4"/>
  <c r="H31" i="4"/>
  <c r="H37" i="3"/>
  <c r="H31" i="3"/>
  <c r="C19" i="5" l="1"/>
  <c r="C13" i="4"/>
  <c r="C19" i="4"/>
  <c r="C16" i="3"/>
</calcChain>
</file>

<file path=xl/sharedStrings.xml><?xml version="1.0" encoding="utf-8"?>
<sst xmlns="http://schemas.openxmlformats.org/spreadsheetml/2006/main" count="315" uniqueCount="53">
  <si>
    <t>円</t>
    <rPh sb="0" eb="1">
      <t>エン</t>
    </rPh>
    <phoneticPr fontId="4"/>
  </si>
  <si>
    <t>÷</t>
    <phoneticPr fontId="4"/>
  </si>
  <si>
    <t>日</t>
    <rPh sb="0" eb="1">
      <t>ニチ</t>
    </rPh>
    <phoneticPr fontId="4"/>
  </si>
  <si>
    <t>＝</t>
    <phoneticPr fontId="4"/>
  </si>
  <si>
    <t>開店日</t>
    <rPh sb="0" eb="3">
      <t>カイテンビ</t>
    </rPh>
    <phoneticPr fontId="4"/>
  </si>
  <si>
    <t>計算式</t>
    <rPh sb="0" eb="3">
      <t>ケイサンシキ</t>
    </rPh>
    <phoneticPr fontId="4"/>
  </si>
  <si>
    <t>期間の売上高÷期間の全日数</t>
    <rPh sb="0" eb="2">
      <t>キカン</t>
    </rPh>
    <rPh sb="3" eb="6">
      <t>ウリアゲダカ</t>
    </rPh>
    <rPh sb="7" eb="9">
      <t>キカン</t>
    </rPh>
    <rPh sb="10" eb="13">
      <t>ゼンニッスウ</t>
    </rPh>
    <phoneticPr fontId="4"/>
  </si>
  <si>
    <t>月又は期間の売上高÷月又は期間の全日数</t>
    <rPh sb="0" eb="1">
      <t>ツキ</t>
    </rPh>
    <rPh sb="1" eb="2">
      <t>マタ</t>
    </rPh>
    <rPh sb="3" eb="5">
      <t>キカン</t>
    </rPh>
    <rPh sb="6" eb="9">
      <t>ウリアゲダカ</t>
    </rPh>
    <rPh sb="10" eb="11">
      <t>ツキ</t>
    </rPh>
    <rPh sb="11" eb="12">
      <t>マタ</t>
    </rPh>
    <rPh sb="13" eb="15">
      <t>キカン</t>
    </rPh>
    <rPh sb="16" eb="19">
      <t>ゼンニッスウ</t>
    </rPh>
    <phoneticPr fontId="4"/>
  </si>
  <si>
    <t>開店後のいずれかの月</t>
    <rPh sb="0" eb="3">
      <t>カイテンゴ</t>
    </rPh>
    <rPh sb="9" eb="10">
      <t>ツキ</t>
    </rPh>
    <phoneticPr fontId="4"/>
  </si>
  <si>
    <t>～</t>
    <phoneticPr fontId="4"/>
  </si>
  <si>
    <t>計算方法</t>
    <rPh sb="0" eb="2">
      <t>ケイサン</t>
    </rPh>
    <rPh sb="2" eb="4">
      <t>ホウホウ</t>
    </rPh>
    <phoneticPr fontId="4"/>
  </si>
  <si>
    <t>※中小企業は、売上高方式又は売上高減少額方式のいずれかを申請者が選択できます。</t>
    <rPh sb="1" eb="5">
      <t>チュウショウキギョウ</t>
    </rPh>
    <rPh sb="7" eb="10">
      <t>ウリアゲダカ</t>
    </rPh>
    <rPh sb="10" eb="12">
      <t>ホウシキ</t>
    </rPh>
    <rPh sb="12" eb="13">
      <t>マタ</t>
    </rPh>
    <rPh sb="14" eb="17">
      <t>ウリアゲダカ</t>
    </rPh>
    <rPh sb="17" eb="19">
      <t>ゲンショウ</t>
    </rPh>
    <rPh sb="19" eb="20">
      <t>ガク</t>
    </rPh>
    <rPh sb="20" eb="22">
      <t>ホウシキ</t>
    </rPh>
    <rPh sb="28" eb="31">
      <t>シンセイシャ</t>
    </rPh>
    <rPh sb="32" eb="34">
      <t>センタク</t>
    </rPh>
    <phoneticPr fontId="4"/>
  </si>
  <si>
    <t>１日当たりの売上高が75,000円以下の場合</t>
    <rPh sb="1" eb="2">
      <t>ニチ</t>
    </rPh>
    <rPh sb="2" eb="3">
      <t>ア</t>
    </rPh>
    <rPh sb="6" eb="9">
      <t>ウリアゲダカ</t>
    </rPh>
    <rPh sb="16" eb="17">
      <t>エン</t>
    </rPh>
    <rPh sb="17" eb="19">
      <t>イカ</t>
    </rPh>
    <rPh sb="20" eb="22">
      <t>バアイ</t>
    </rPh>
    <phoneticPr fontId="4"/>
  </si>
  <si>
    <t>１日当たりの売上高が75,000円超～25万円以下の場合</t>
    <rPh sb="1" eb="2">
      <t>ニチ</t>
    </rPh>
    <rPh sb="2" eb="3">
      <t>ア</t>
    </rPh>
    <rPh sb="6" eb="9">
      <t>ウリアゲダカ</t>
    </rPh>
    <rPh sb="16" eb="17">
      <t>エン</t>
    </rPh>
    <rPh sb="17" eb="18">
      <t>チョウ</t>
    </rPh>
    <rPh sb="21" eb="23">
      <t>マンエン</t>
    </rPh>
    <rPh sb="23" eb="25">
      <t>イカ</t>
    </rPh>
    <rPh sb="26" eb="28">
      <t>バアイ</t>
    </rPh>
    <phoneticPr fontId="4"/>
  </si>
  <si>
    <t>１日当たりの売上高が25万円超</t>
    <rPh sb="1" eb="2">
      <t>ニチ</t>
    </rPh>
    <rPh sb="2" eb="3">
      <t>ア</t>
    </rPh>
    <rPh sb="6" eb="9">
      <t>ウリアゲダカ</t>
    </rPh>
    <rPh sb="12" eb="14">
      <t>マンエン</t>
    </rPh>
    <rPh sb="14" eb="15">
      <t>チョウ</t>
    </rPh>
    <phoneticPr fontId="4"/>
  </si>
  <si>
    <t>１日当たりの売上高×０．４</t>
    <phoneticPr fontId="4"/>
  </si>
  <si>
    <t>１日当たりの売上高が83,333円以下の場合</t>
    <rPh sb="1" eb="2">
      <t>ニチ</t>
    </rPh>
    <rPh sb="2" eb="3">
      <t>ア</t>
    </rPh>
    <rPh sb="6" eb="9">
      <t>ウリアゲダカ</t>
    </rPh>
    <rPh sb="16" eb="17">
      <t>エン</t>
    </rPh>
    <rPh sb="17" eb="19">
      <t>イカ</t>
    </rPh>
    <rPh sb="20" eb="22">
      <t>バアイ</t>
    </rPh>
    <phoneticPr fontId="4"/>
  </si>
  <si>
    <t>１日当たりの売上高が83,333円超～25万円以下の場合</t>
    <rPh sb="1" eb="2">
      <t>ニチ</t>
    </rPh>
    <rPh sb="2" eb="3">
      <t>ア</t>
    </rPh>
    <rPh sb="6" eb="9">
      <t>ウリアゲダカ</t>
    </rPh>
    <rPh sb="16" eb="17">
      <t>エン</t>
    </rPh>
    <rPh sb="17" eb="18">
      <t>チョウ</t>
    </rPh>
    <rPh sb="21" eb="23">
      <t>マンエン</t>
    </rPh>
    <rPh sb="23" eb="25">
      <t>イカ</t>
    </rPh>
    <rPh sb="26" eb="28">
      <t>バアイ</t>
    </rPh>
    <phoneticPr fontId="4"/>
  </si>
  <si>
    <t>75,000円（上限額）</t>
    <rPh sb="6" eb="7">
      <t>エン</t>
    </rPh>
    <rPh sb="8" eb="11">
      <t>ジョウゲンガク</t>
    </rPh>
    <phoneticPr fontId="4"/>
  </si>
  <si>
    <t>100,000円（上限額）</t>
    <rPh sb="7" eb="8">
      <t>エン</t>
    </rPh>
    <rPh sb="9" eb="12">
      <t>ジョウゲンガク</t>
    </rPh>
    <phoneticPr fontId="4"/>
  </si>
  <si>
    <t>30,000円</t>
    <rPh sb="6" eb="7">
      <t>エン</t>
    </rPh>
    <phoneticPr fontId="4"/>
  </si>
  <si>
    <t>25,000円</t>
    <rPh sb="6" eb="7">
      <t>エン</t>
    </rPh>
    <phoneticPr fontId="4"/>
  </si>
  <si>
    <t>②　売上高方式による１日当たりの協力金交付額（千円未満切り上げ）の計算</t>
    <rPh sb="2" eb="5">
      <t>ウリアゲダカ</t>
    </rPh>
    <rPh sb="5" eb="7">
      <t>ホウシキ</t>
    </rPh>
    <rPh sb="11" eb="12">
      <t>ニチ</t>
    </rPh>
    <rPh sb="12" eb="13">
      <t>ア</t>
    </rPh>
    <rPh sb="16" eb="19">
      <t>キョウリョクキン</t>
    </rPh>
    <rPh sb="19" eb="21">
      <t>コウフ</t>
    </rPh>
    <rPh sb="21" eb="22">
      <t>ガク</t>
    </rPh>
    <rPh sb="23" eb="25">
      <t>センエン</t>
    </rPh>
    <rPh sb="25" eb="27">
      <t>ミマン</t>
    </rPh>
    <rPh sb="27" eb="28">
      <t>キ</t>
    </rPh>
    <rPh sb="29" eb="30">
      <t>ア</t>
    </rPh>
    <rPh sb="33" eb="35">
      <t>ケイサン</t>
    </rPh>
    <phoneticPr fontId="4"/>
  </si>
  <si>
    <t>上記計算式による参照月等の１日当たりの売上高のうち最も有利なもの</t>
    <rPh sb="0" eb="2">
      <t>ジョウキ</t>
    </rPh>
    <rPh sb="2" eb="5">
      <t>ケイサンシキ</t>
    </rPh>
    <rPh sb="8" eb="11">
      <t>サンショウヅキ</t>
    </rPh>
    <rPh sb="11" eb="12">
      <t>トウ</t>
    </rPh>
    <rPh sb="14" eb="15">
      <t>ニチ</t>
    </rPh>
    <rPh sb="15" eb="16">
      <t>ア</t>
    </rPh>
    <rPh sb="19" eb="22">
      <t>ウリアゲダカ</t>
    </rPh>
    <rPh sb="25" eb="26">
      <t>モット</t>
    </rPh>
    <rPh sb="27" eb="29">
      <t>ユウリ</t>
    </rPh>
    <phoneticPr fontId="4"/>
  </si>
  <si>
    <t>月単位方式</t>
    <rPh sb="0" eb="3">
      <t>ツキタンイ</t>
    </rPh>
    <rPh sb="3" eb="5">
      <t>ホウシキ</t>
    </rPh>
    <phoneticPr fontId="4"/>
  </si>
  <si>
    <t>要請期間方式</t>
    <rPh sb="0" eb="2">
      <t>ヨウセイ</t>
    </rPh>
    <rPh sb="2" eb="4">
      <t>キカン</t>
    </rPh>
    <rPh sb="4" eb="6">
      <t>ホウシキ</t>
    </rPh>
    <phoneticPr fontId="4"/>
  </si>
  <si>
    <t>開店後の令和３年７月までのいずれかの月の売上高を当該月の全日数で割る方法</t>
    <rPh sb="4" eb="6">
      <t>レイワ</t>
    </rPh>
    <rPh sb="7" eb="8">
      <t>ネン</t>
    </rPh>
    <rPh sb="9" eb="10">
      <t>ガツ</t>
    </rPh>
    <rPh sb="24" eb="26">
      <t>トウガイ</t>
    </rPh>
    <rPh sb="26" eb="27">
      <t>ツキ</t>
    </rPh>
    <rPh sb="28" eb="31">
      <t>ゼンニッスウ</t>
    </rPh>
    <rPh sb="32" eb="33">
      <t>ワ</t>
    </rPh>
    <rPh sb="34" eb="36">
      <t>ホウホウ</t>
    </rPh>
    <phoneticPr fontId="4"/>
  </si>
  <si>
    <t>開店日から令和３年８月１３日までの売上高をその期間の全日数で割る方法</t>
    <rPh sb="23" eb="25">
      <t>キカン</t>
    </rPh>
    <rPh sb="26" eb="29">
      <t>ゼンニッスウ</t>
    </rPh>
    <rPh sb="30" eb="31">
      <t>ワ</t>
    </rPh>
    <rPh sb="32" eb="34">
      <t>ホウホウ</t>
    </rPh>
    <phoneticPr fontId="4"/>
  </si>
  <si>
    <t>休業の日の１日当たりの協力金交付額</t>
    <rPh sb="0" eb="2">
      <t>キュウギョウ</t>
    </rPh>
    <rPh sb="3" eb="4">
      <t>ヒ</t>
    </rPh>
    <rPh sb="6" eb="7">
      <t>ニチ</t>
    </rPh>
    <rPh sb="7" eb="8">
      <t>ア</t>
    </rPh>
    <rPh sb="11" eb="14">
      <t>キョウリョクキン</t>
    </rPh>
    <rPh sb="14" eb="17">
      <t>コウフガク</t>
    </rPh>
    <phoneticPr fontId="4"/>
  </si>
  <si>
    <t>時短営業の日の１日当たりの協力金交付額</t>
    <rPh sb="0" eb="4">
      <t>ジタンエイギョウ</t>
    </rPh>
    <rPh sb="5" eb="6">
      <t>ヒ</t>
    </rPh>
    <rPh sb="8" eb="9">
      <t>ニチ</t>
    </rPh>
    <rPh sb="9" eb="10">
      <t>ア</t>
    </rPh>
    <rPh sb="13" eb="16">
      <t>キョウリョクキン</t>
    </rPh>
    <rPh sb="16" eb="19">
      <t>コウフガク</t>
    </rPh>
    <phoneticPr fontId="4"/>
  </si>
  <si>
    <r>
      <t>次のいずれかの計算方法を申請者が選択し、選択した計算方法に</t>
    </r>
    <r>
      <rPr>
        <sz val="11"/>
        <color theme="1"/>
        <rFont val="Segoe UI Symbol"/>
        <family val="2"/>
      </rPr>
      <t>☑</t>
    </r>
    <r>
      <rPr>
        <sz val="11"/>
        <color theme="1"/>
        <rFont val="Yu Gothic"/>
        <family val="2"/>
        <charset val="128"/>
      </rPr>
      <t>チェックを記入</t>
    </r>
    <r>
      <rPr>
        <sz val="11"/>
        <color theme="1"/>
        <rFont val="Yu Gothic"/>
        <family val="2"/>
        <scheme val="minor"/>
      </rPr>
      <t>してください。</t>
    </r>
    <rPh sb="0" eb="1">
      <t>ツギ</t>
    </rPh>
    <rPh sb="7" eb="9">
      <t>ケイサン</t>
    </rPh>
    <rPh sb="9" eb="11">
      <t>ホウホウ</t>
    </rPh>
    <rPh sb="12" eb="15">
      <t>シンセイシャ</t>
    </rPh>
    <rPh sb="16" eb="18">
      <t>センタク</t>
    </rPh>
    <rPh sb="20" eb="22">
      <t>センタク</t>
    </rPh>
    <rPh sb="24" eb="26">
      <t>ケイサン</t>
    </rPh>
    <rPh sb="26" eb="28">
      <t>ホウホウ</t>
    </rPh>
    <rPh sb="35" eb="37">
      <t>キニュウ</t>
    </rPh>
    <phoneticPr fontId="4"/>
  </si>
  <si>
    <t>上記①で計算した参照月等の１日当たりの売上高から、１日当たりの協力金交付額を計算します。</t>
    <rPh sb="0" eb="2">
      <t>ジョウキ</t>
    </rPh>
    <rPh sb="4" eb="6">
      <t>ケイサン</t>
    </rPh>
    <rPh sb="8" eb="12">
      <t>サンショウヅキトウ</t>
    </rPh>
    <rPh sb="14" eb="15">
      <t>ニチ</t>
    </rPh>
    <rPh sb="15" eb="16">
      <t>ア</t>
    </rPh>
    <rPh sb="19" eb="22">
      <t>ウリアゲダカ</t>
    </rPh>
    <rPh sb="26" eb="27">
      <t>ニチ</t>
    </rPh>
    <rPh sb="27" eb="28">
      <t>ア</t>
    </rPh>
    <rPh sb="31" eb="34">
      <t>キョウリョクキン</t>
    </rPh>
    <rPh sb="34" eb="36">
      <t>コウフ</t>
    </rPh>
    <rPh sb="36" eb="37">
      <t>ガク</t>
    </rPh>
    <rPh sb="38" eb="40">
      <t>ケイサン</t>
    </rPh>
    <phoneticPr fontId="4"/>
  </si>
  <si>
    <t>１日当たりの売上高×０．３</t>
    <phoneticPr fontId="4"/>
  </si>
  <si>
    <t>令和　年　　月</t>
    <rPh sb="0" eb="2">
      <t>レイワ</t>
    </rPh>
    <rPh sb="3" eb="4">
      <t>ネン</t>
    </rPh>
    <rPh sb="6" eb="7">
      <t>ガツ</t>
    </rPh>
    <phoneticPr fontId="4"/>
  </si>
  <si>
    <t>令和　年　月　日</t>
    <rPh sb="0" eb="2">
      <t>レイワ</t>
    </rPh>
    <rPh sb="3" eb="4">
      <t>ネン</t>
    </rPh>
    <rPh sb="5" eb="6">
      <t>ガツ</t>
    </rPh>
    <rPh sb="7" eb="8">
      <t>ニチ</t>
    </rPh>
    <phoneticPr fontId="4"/>
  </si>
  <si>
    <t>※色付きのセルに該当する売上高や日数等を記載してください。</t>
    <rPh sb="2" eb="3">
      <t>ツ</t>
    </rPh>
    <rPh sb="18" eb="19">
      <t>トウ</t>
    </rPh>
    <rPh sb="20" eb="22">
      <t>キサイ</t>
    </rPh>
    <phoneticPr fontId="4"/>
  </si>
  <si>
    <t>①　参照月等の１日当たりの売上高（１円未満切り上げ）の計算</t>
    <rPh sb="2" eb="5">
      <t>サンショウヅキ</t>
    </rPh>
    <rPh sb="5" eb="6">
      <t>トウ</t>
    </rPh>
    <rPh sb="8" eb="9">
      <t>ニチ</t>
    </rPh>
    <rPh sb="9" eb="10">
      <t>ア</t>
    </rPh>
    <rPh sb="13" eb="15">
      <t>ウリアゲ</t>
    </rPh>
    <rPh sb="15" eb="16">
      <t>ダカ</t>
    </rPh>
    <rPh sb="18" eb="21">
      <t>エンミマン</t>
    </rPh>
    <rPh sb="21" eb="22">
      <t>キ</t>
    </rPh>
    <rPh sb="23" eb="24">
      <t>ア</t>
    </rPh>
    <rPh sb="27" eb="29">
      <t>ケイサン</t>
    </rPh>
    <phoneticPr fontId="4"/>
  </si>
  <si>
    <t>＜記載例①　１日当たりの売上高を月単位方式で計算し、協力金交付額を売上高方式で計算する場合＞</t>
    <rPh sb="1" eb="4">
      <t>キサイレイ</t>
    </rPh>
    <rPh sb="7" eb="8">
      <t>ニチ</t>
    </rPh>
    <rPh sb="8" eb="9">
      <t>ア</t>
    </rPh>
    <rPh sb="12" eb="15">
      <t>ウリアゲダカ</t>
    </rPh>
    <rPh sb="16" eb="19">
      <t>ツキタンイ</t>
    </rPh>
    <rPh sb="19" eb="21">
      <t>ホウシキ</t>
    </rPh>
    <rPh sb="22" eb="24">
      <t>ケイサン</t>
    </rPh>
    <rPh sb="26" eb="29">
      <t>キョウリョクキン</t>
    </rPh>
    <rPh sb="29" eb="32">
      <t>コウフガク</t>
    </rPh>
    <rPh sb="33" eb="36">
      <t>ウリアゲダカ</t>
    </rPh>
    <rPh sb="36" eb="38">
      <t>ホウシキ</t>
    </rPh>
    <rPh sb="39" eb="41">
      <t>ケイサン</t>
    </rPh>
    <rPh sb="43" eb="45">
      <t>バアイ</t>
    </rPh>
    <phoneticPr fontId="4"/>
  </si>
  <si>
    <t>＜記載例②　１日当たりの売上高を要請期間方式で計算し、協力金交付額を売上高方式で計算する場合＞</t>
    <rPh sb="1" eb="4">
      <t>キサイレイ</t>
    </rPh>
    <rPh sb="7" eb="8">
      <t>ニチ</t>
    </rPh>
    <rPh sb="8" eb="9">
      <t>ア</t>
    </rPh>
    <rPh sb="12" eb="15">
      <t>ウリアゲダカ</t>
    </rPh>
    <rPh sb="16" eb="18">
      <t>ヨウセイ</t>
    </rPh>
    <rPh sb="18" eb="20">
      <t>キカン</t>
    </rPh>
    <rPh sb="20" eb="22">
      <t>ホウシキ</t>
    </rPh>
    <rPh sb="23" eb="25">
      <t>ケイサン</t>
    </rPh>
    <rPh sb="27" eb="30">
      <t>キョウリョクキン</t>
    </rPh>
    <rPh sb="30" eb="33">
      <t>コウフガク</t>
    </rPh>
    <rPh sb="34" eb="37">
      <t>ウリアゲダカ</t>
    </rPh>
    <rPh sb="37" eb="39">
      <t>ホウシキ</t>
    </rPh>
    <rPh sb="40" eb="42">
      <t>ケイサン</t>
    </rPh>
    <rPh sb="44" eb="46">
      <t>バアイ</t>
    </rPh>
    <phoneticPr fontId="4"/>
  </si>
  <si>
    <t>※大企業は、本様式では申請できません。</t>
    <rPh sb="1" eb="4">
      <t>ダイキギョウ</t>
    </rPh>
    <rPh sb="6" eb="7">
      <t>ホン</t>
    </rPh>
    <rPh sb="7" eb="9">
      <t>ヨウシキ</t>
    </rPh>
    <rPh sb="11" eb="13">
      <t>シンセイ</t>
    </rPh>
    <phoneticPr fontId="4"/>
  </si>
  <si>
    <t>【措置区域内のグリーン・ゾーン認証施設が休業した場合の1日当たりの協力金交付額】</t>
    <rPh sb="1" eb="3">
      <t>ソチ</t>
    </rPh>
    <rPh sb="3" eb="6">
      <t>クイキナイ</t>
    </rPh>
    <rPh sb="15" eb="17">
      <t>ニンショウ</t>
    </rPh>
    <rPh sb="17" eb="19">
      <t>シセツ</t>
    </rPh>
    <rPh sb="20" eb="22">
      <t>キュウギョウ</t>
    </rPh>
    <rPh sb="24" eb="26">
      <t>バアイ</t>
    </rPh>
    <rPh sb="28" eb="29">
      <t>ニチ</t>
    </rPh>
    <rPh sb="29" eb="30">
      <t>ア</t>
    </rPh>
    <rPh sb="33" eb="36">
      <t>キョウリョクキン</t>
    </rPh>
    <rPh sb="36" eb="39">
      <t>コウフガク</t>
    </rPh>
    <phoneticPr fontId="4"/>
  </si>
  <si>
    <t>【グリーン・ゾーン認証施設が時短営業した場合の１日当たりの協力金交付額】</t>
    <rPh sb="9" eb="11">
      <t>ニンショウ</t>
    </rPh>
    <rPh sb="11" eb="13">
      <t>シセツ</t>
    </rPh>
    <rPh sb="14" eb="18">
      <t>ジタンエイギョウ</t>
    </rPh>
    <rPh sb="20" eb="22">
      <t>バアイ</t>
    </rPh>
    <rPh sb="24" eb="25">
      <t>ニチ</t>
    </rPh>
    <rPh sb="25" eb="26">
      <t>ア</t>
    </rPh>
    <rPh sb="29" eb="32">
      <t>キョウリョクキン</t>
    </rPh>
    <rPh sb="32" eb="34">
      <t>コウフ</t>
    </rPh>
    <rPh sb="34" eb="35">
      <t>ガク</t>
    </rPh>
    <phoneticPr fontId="4"/>
  </si>
  <si>
    <t>８月（又は9月）の売上高÷８月（又は9月）の全日数</t>
    <rPh sb="1" eb="2">
      <t>ツキ</t>
    </rPh>
    <rPh sb="3" eb="4">
      <t>マタ</t>
    </rPh>
    <rPh sb="6" eb="7">
      <t>ガツ</t>
    </rPh>
    <rPh sb="9" eb="12">
      <t>ウリアゲダカ</t>
    </rPh>
    <rPh sb="14" eb="15">
      <t>ガツ</t>
    </rPh>
    <rPh sb="16" eb="17">
      <t>マタ</t>
    </rPh>
    <rPh sb="19" eb="20">
      <t>ガツ</t>
    </rPh>
    <rPh sb="22" eb="25">
      <t>ゼンニッスウ</t>
    </rPh>
    <phoneticPr fontId="4"/>
  </si>
  <si>
    <t>令和元年８月（又は9月）の売上高を８月（又は9月）の全日数で割る方法</t>
    <rPh sb="0" eb="2">
      <t>レイワ</t>
    </rPh>
    <rPh sb="2" eb="4">
      <t>ガンネン</t>
    </rPh>
    <rPh sb="5" eb="6">
      <t>ガツ</t>
    </rPh>
    <rPh sb="7" eb="8">
      <t>マタ</t>
    </rPh>
    <rPh sb="10" eb="11">
      <t>ガツ</t>
    </rPh>
    <rPh sb="13" eb="15">
      <t>ウリアゲ</t>
    </rPh>
    <rPh sb="15" eb="16">
      <t>ダカ</t>
    </rPh>
    <rPh sb="18" eb="19">
      <t>ガツ</t>
    </rPh>
    <rPh sb="20" eb="21">
      <t>マタ</t>
    </rPh>
    <rPh sb="23" eb="24">
      <t>ガツ</t>
    </rPh>
    <rPh sb="26" eb="29">
      <t>ゼンニッスウ</t>
    </rPh>
    <rPh sb="30" eb="31">
      <t>ワ</t>
    </rPh>
    <rPh sb="32" eb="34">
      <t>ホウホウ</t>
    </rPh>
    <phoneticPr fontId="4"/>
  </si>
  <si>
    <t>令和２年８月（又は9月）の売上高を８月（又は9月）の全日数で割る方法</t>
    <rPh sb="0" eb="2">
      <t>レイワ</t>
    </rPh>
    <rPh sb="3" eb="4">
      <t>ネン</t>
    </rPh>
    <rPh sb="5" eb="6">
      <t>ガツ</t>
    </rPh>
    <rPh sb="7" eb="8">
      <t>マタ</t>
    </rPh>
    <rPh sb="10" eb="11">
      <t>ガツ</t>
    </rPh>
    <rPh sb="13" eb="16">
      <t>ウリアゲダカ</t>
    </rPh>
    <rPh sb="18" eb="19">
      <t>ガツ</t>
    </rPh>
    <rPh sb="20" eb="21">
      <t>マタ</t>
    </rPh>
    <rPh sb="23" eb="24">
      <t>ガツ</t>
    </rPh>
    <rPh sb="26" eb="29">
      <t>ゼンニッスウ</t>
    </rPh>
    <rPh sb="30" eb="31">
      <t>ワ</t>
    </rPh>
    <rPh sb="32" eb="34">
      <t>ホウホウ</t>
    </rPh>
    <phoneticPr fontId="4"/>
  </si>
  <si>
    <t>令和元年８月２０日から９月１２日までの売上高を
その期間の全日数で割る方法</t>
    <rPh sb="0" eb="2">
      <t>レイワ</t>
    </rPh>
    <rPh sb="2" eb="4">
      <t>ガンネン</t>
    </rPh>
    <rPh sb="5" eb="6">
      <t>ガツ</t>
    </rPh>
    <rPh sb="8" eb="9">
      <t>ニチ</t>
    </rPh>
    <rPh sb="12" eb="13">
      <t>ガツ</t>
    </rPh>
    <rPh sb="15" eb="16">
      <t>ニチ</t>
    </rPh>
    <rPh sb="19" eb="21">
      <t>ウリアゲ</t>
    </rPh>
    <rPh sb="21" eb="22">
      <t>ダカ</t>
    </rPh>
    <rPh sb="26" eb="28">
      <t>キカン</t>
    </rPh>
    <rPh sb="29" eb="32">
      <t>ゼンニッスウ</t>
    </rPh>
    <rPh sb="33" eb="34">
      <t>ワ</t>
    </rPh>
    <rPh sb="35" eb="37">
      <t>ホウホウ</t>
    </rPh>
    <phoneticPr fontId="4"/>
  </si>
  <si>
    <t>令和２年８月２０日から９月１２日までの売上高を
その期間の全日数で割る方法</t>
    <rPh sb="0" eb="2">
      <t>レイワ</t>
    </rPh>
    <rPh sb="3" eb="4">
      <t>ネン</t>
    </rPh>
    <rPh sb="5" eb="6">
      <t>ガツ</t>
    </rPh>
    <rPh sb="8" eb="9">
      <t>ニチ</t>
    </rPh>
    <rPh sb="12" eb="13">
      <t>ガツ</t>
    </rPh>
    <rPh sb="15" eb="16">
      <t>ニチ</t>
    </rPh>
    <rPh sb="19" eb="22">
      <t>ウリアゲダカ</t>
    </rPh>
    <rPh sb="26" eb="28">
      <t>キカン</t>
    </rPh>
    <rPh sb="29" eb="32">
      <t>ゼンニッスウ</t>
    </rPh>
    <rPh sb="33" eb="34">
      <t>ワ</t>
    </rPh>
    <rPh sb="35" eb="37">
      <t>ホウホウ</t>
    </rPh>
    <phoneticPr fontId="4"/>
  </si>
  <si>
    <t>令和３年７月２５</t>
    <rPh sb="0" eb="2">
      <t>レイワ</t>
    </rPh>
    <rPh sb="3" eb="4">
      <t>ネン</t>
    </rPh>
    <rPh sb="5" eb="6">
      <t>ガツ</t>
    </rPh>
    <phoneticPr fontId="4"/>
  </si>
  <si>
    <r>
      <t>【様式2-6】１日当たりの売上高及び協力金交付額計算書（</t>
    </r>
    <r>
      <rPr>
        <b/>
        <u/>
        <sz val="14"/>
        <color theme="1"/>
        <rFont val="Yu Gothic"/>
        <family val="3"/>
        <charset val="128"/>
        <scheme val="minor"/>
      </rPr>
      <t>売上高方式用</t>
    </r>
    <r>
      <rPr>
        <b/>
        <sz val="14"/>
        <color theme="1"/>
        <rFont val="Yu Gothic"/>
        <family val="3"/>
        <charset val="128"/>
        <scheme val="minor"/>
      </rPr>
      <t>）</t>
    </r>
    <rPh sb="1" eb="3">
      <t>ヨウシキ</t>
    </rPh>
    <rPh sb="8" eb="9">
      <t>ニチ</t>
    </rPh>
    <rPh sb="9" eb="10">
      <t>ア</t>
    </rPh>
    <rPh sb="13" eb="15">
      <t>ウリアゲ</t>
    </rPh>
    <rPh sb="15" eb="16">
      <t>ダカ</t>
    </rPh>
    <rPh sb="16" eb="17">
      <t>オヨ</t>
    </rPh>
    <rPh sb="18" eb="21">
      <t>キョウリョクキン</t>
    </rPh>
    <rPh sb="21" eb="23">
      <t>コウフ</t>
    </rPh>
    <rPh sb="23" eb="24">
      <t>ガク</t>
    </rPh>
    <rPh sb="24" eb="27">
      <t>ケイサンショ</t>
    </rPh>
    <rPh sb="28" eb="33">
      <t>ウリアゲダカホウシキ</t>
    </rPh>
    <rPh sb="33" eb="34">
      <t>ヨウ</t>
    </rPh>
    <phoneticPr fontId="4"/>
  </si>
  <si>
    <t>【措置区域内のグリーン・ゾーン認証を受けていない施設が休業した場合の１日当たりの協力金交付額】</t>
    <rPh sb="1" eb="3">
      <t>ソチ</t>
    </rPh>
    <rPh sb="3" eb="6">
      <t>クイキナイ</t>
    </rPh>
    <rPh sb="15" eb="17">
      <t>ニンショウ</t>
    </rPh>
    <rPh sb="18" eb="19">
      <t>ウ</t>
    </rPh>
    <rPh sb="24" eb="26">
      <t>シセツ</t>
    </rPh>
    <rPh sb="27" eb="29">
      <t>キュウギョウ</t>
    </rPh>
    <rPh sb="31" eb="33">
      <t>バアイ</t>
    </rPh>
    <rPh sb="35" eb="36">
      <t>ニチ</t>
    </rPh>
    <rPh sb="36" eb="37">
      <t>ア</t>
    </rPh>
    <rPh sb="40" eb="43">
      <t>キョウリョクキン</t>
    </rPh>
    <rPh sb="43" eb="45">
      <t>コウフ</t>
    </rPh>
    <rPh sb="45" eb="46">
      <t>ガク</t>
    </rPh>
    <phoneticPr fontId="4"/>
  </si>
  <si>
    <t>令和２年１０月以降に新規開店した店舗等に関する特例</t>
    <rPh sb="18" eb="19">
      <t>トウ</t>
    </rPh>
    <phoneticPr fontId="4"/>
  </si>
  <si>
    <t>※売上高には、宅配やテイクアウトサービスなど休業等要請の対象とならない事業の売上高及び物販など飲食サービス以外の売上高を除くとともに、消費税及び地方消費税を含めないでください。</t>
    <rPh sb="1" eb="4">
      <t>ウリアゲダカ</t>
    </rPh>
    <rPh sb="7" eb="9">
      <t>タクハイ</t>
    </rPh>
    <rPh sb="22" eb="24">
      <t>キュウギョウ</t>
    </rPh>
    <rPh sb="24" eb="25">
      <t>トウ</t>
    </rPh>
    <rPh sb="25" eb="27">
      <t>ヨウセイ</t>
    </rPh>
    <rPh sb="28" eb="30">
      <t>タイショウ</t>
    </rPh>
    <rPh sb="35" eb="37">
      <t>ジギョウ</t>
    </rPh>
    <rPh sb="38" eb="41">
      <t>ウリアゲダカ</t>
    </rPh>
    <rPh sb="41" eb="42">
      <t>オヨ</t>
    </rPh>
    <rPh sb="43" eb="45">
      <t>ブッパン</t>
    </rPh>
    <rPh sb="47" eb="49">
      <t>インショク</t>
    </rPh>
    <rPh sb="53" eb="55">
      <t>イガイ</t>
    </rPh>
    <rPh sb="56" eb="59">
      <t>ウリアゲダカ</t>
    </rPh>
    <rPh sb="60" eb="61">
      <t>ノゾ</t>
    </rPh>
    <rPh sb="67" eb="70">
      <t>ショウヒゼイ</t>
    </rPh>
    <rPh sb="70" eb="71">
      <t>オヨ</t>
    </rPh>
    <rPh sb="72" eb="77">
      <t>チホウショウヒゼイ</t>
    </rPh>
    <rPh sb="78" eb="79">
      <t>フク</t>
    </rPh>
    <phoneticPr fontId="4"/>
  </si>
  <si>
    <t>＜記載例③　１日当たりの売上高を新規開店等特例で計算し、協力金交付額を売上高方式で計算する場合＞</t>
    <rPh sb="1" eb="4">
      <t>キサイレイ</t>
    </rPh>
    <rPh sb="7" eb="8">
      <t>ニチ</t>
    </rPh>
    <rPh sb="8" eb="9">
      <t>ア</t>
    </rPh>
    <rPh sb="12" eb="15">
      <t>ウリアゲダカ</t>
    </rPh>
    <rPh sb="16" eb="18">
      <t>シンキ</t>
    </rPh>
    <rPh sb="18" eb="20">
      <t>カイテン</t>
    </rPh>
    <rPh sb="20" eb="21">
      <t>トウ</t>
    </rPh>
    <rPh sb="21" eb="23">
      <t>トクレイ</t>
    </rPh>
    <rPh sb="24" eb="26">
      <t>ケイサン</t>
    </rPh>
    <rPh sb="28" eb="31">
      <t>キョウリョクキン</t>
    </rPh>
    <rPh sb="31" eb="34">
      <t>コウフガク</t>
    </rPh>
    <rPh sb="35" eb="38">
      <t>ウリアゲダカ</t>
    </rPh>
    <rPh sb="38" eb="40">
      <t>ホウシキ</t>
    </rPh>
    <rPh sb="41" eb="43">
      <t>ケイサン</t>
    </rPh>
    <rPh sb="45" eb="4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</si>
</sst>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円&quot;"/>
  </numFmts>
  <fonts count="12">
    <font>
      <sz val="11"/>
      <color theme="1"/>
      <name val="Yu Gothic"/>
      <family val="2"/>
      <scheme val="minor"/>
    </font>
    <font>
      <sz val="11"/>
      <color theme="1"/>
      <name val="Yu Gothic"/>
      <family val="2"/>
      <charset val="128"/>
      <scheme val="minor"/>
    </font>
    <font>
      <sz val="11"/>
      <color theme="1"/>
      <name val="Yu Gothic"/>
      <family val="2"/>
      <scheme val="minor"/>
    </font>
    <font>
      <sz val="11"/>
      <color theme="1"/>
      <name val="Yu Gothic"/>
      <family val="2"/>
      <charset val="128"/>
    </font>
    <font>
      <sz val="6"/>
      <name val="Yu Gothic"/>
      <family val="3"/>
      <charset val="128"/>
      <scheme val="minor"/>
    </font>
    <font>
      <sz val="11"/>
      <color theme="1"/>
      <name val="Segoe UI Symbol"/>
      <family val="2"/>
    </font>
    <font>
      <b/>
      <sz val="11"/>
      <color theme="1"/>
      <name val="Yu Gothic"/>
      <family val="3"/>
      <charset val="128"/>
      <scheme val="minor"/>
    </font>
    <font>
      <sz val="11"/>
      <color rgb="FFFF0000"/>
      <name val="Yu Gothic"/>
      <family val="2"/>
      <scheme val="minor"/>
    </font>
    <font>
      <b/>
      <sz val="14"/>
      <color theme="1"/>
      <name val="Yu Gothic"/>
      <family val="3"/>
      <charset val="128"/>
      <scheme val="minor"/>
    </font>
    <font>
      <b/>
      <u/>
      <sz val="11"/>
      <color rgb="FFFF0000"/>
      <name val="Yu Gothic"/>
      <family val="3"/>
      <charset val="128"/>
      <scheme val="minor"/>
    </font>
    <font>
      <b/>
      <sz val="12"/>
      <color rgb="FFFF0000"/>
      <name val="Yu Gothic"/>
      <family val="3"/>
      <charset val="128"/>
      <scheme val="minor"/>
    </font>
    <font>
      <b/>
      <u/>
      <sz val="14"/>
      <color theme="1"/>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31">
    <xf numFmtId="0" fontId="0" fillId="0" borderId="0" xfId="0"/>
    <xf numFmtId="0" fontId="0" fillId="0" borderId="2" xfId="0" applyBorder="1"/>
    <xf numFmtId="0" fontId="0" fillId="0" borderId="0" xfId="0" applyBorder="1"/>
    <xf numFmtId="0" fontId="0" fillId="0" borderId="3" xfId="0" applyBorder="1"/>
    <xf numFmtId="0" fontId="0" fillId="2" borderId="3" xfId="0" applyFill="1" applyBorder="1"/>
    <xf numFmtId="0" fontId="0" fillId="0" borderId="0" xfId="0" applyFill="1" applyBorder="1"/>
    <xf numFmtId="0" fontId="0" fillId="0" borderId="8" xfId="0" applyBorder="1"/>
    <xf numFmtId="0" fontId="0" fillId="0" borderId="9" xfId="0" applyBorder="1"/>
    <xf numFmtId="0" fontId="0" fillId="0" borderId="11" xfId="0" applyBorder="1"/>
    <xf numFmtId="0" fontId="0" fillId="0" borderId="13" xfId="0" applyBorder="1"/>
    <xf numFmtId="0" fontId="0" fillId="0" borderId="14" xfId="0" applyBorder="1"/>
    <xf numFmtId="0" fontId="0" fillId="0" borderId="15" xfId="0" applyBorder="1"/>
    <xf numFmtId="38" fontId="0" fillId="2" borderId="10" xfId="1" applyFont="1" applyFill="1" applyBorder="1" applyAlignment="1"/>
    <xf numFmtId="0" fontId="0" fillId="0" borderId="12" xfId="0" applyFill="1" applyBorder="1"/>
    <xf numFmtId="38" fontId="0" fillId="2" borderId="13" xfId="1" applyFont="1" applyFill="1" applyBorder="1" applyAlignment="1"/>
    <xf numFmtId="176" fontId="0" fillId="2" borderId="14" xfId="0" applyNumberFormat="1" applyFill="1" applyBorder="1"/>
    <xf numFmtId="0" fontId="0" fillId="0" borderId="17" xfId="0" applyBorder="1"/>
    <xf numFmtId="38" fontId="0" fillId="2" borderId="18" xfId="1" applyFont="1" applyFill="1" applyBorder="1" applyAlignment="1"/>
    <xf numFmtId="0" fontId="0" fillId="0" borderId="23" xfId="0" applyBorder="1"/>
    <xf numFmtId="0" fontId="0" fillId="3" borderId="3" xfId="0" applyFill="1" applyBorder="1"/>
    <xf numFmtId="0" fontId="0" fillId="0" borderId="3" xfId="0" applyFill="1" applyBorder="1"/>
    <xf numFmtId="0" fontId="0" fillId="0" borderId="12" xfId="0" applyFill="1" applyBorder="1" applyAlignment="1">
      <alignment horizontal="right"/>
    </xf>
    <xf numFmtId="0" fontId="6" fillId="0" borderId="21" xfId="0" applyFont="1" applyBorder="1"/>
    <xf numFmtId="0" fontId="7" fillId="0" borderId="0" xfId="0" applyFont="1" applyBorder="1"/>
    <xf numFmtId="0" fontId="0" fillId="0" borderId="5" xfId="0" applyBorder="1"/>
    <xf numFmtId="0" fontId="0" fillId="0" borderId="13" xfId="0" applyFill="1" applyBorder="1"/>
    <xf numFmtId="0" fontId="0" fillId="0" borderId="12" xfId="0" applyBorder="1"/>
    <xf numFmtId="0" fontId="0" fillId="0" borderId="10" xfId="0" applyBorder="1"/>
    <xf numFmtId="0" fontId="8" fillId="0" borderId="7" xfId="0" applyFont="1" applyBorder="1"/>
    <xf numFmtId="0" fontId="8" fillId="0" borderId="12" xfId="0" applyFont="1" applyBorder="1"/>
    <xf numFmtId="0" fontId="0" fillId="0" borderId="26" xfId="0" applyFill="1" applyBorder="1"/>
    <xf numFmtId="0" fontId="0" fillId="0" borderId="27" xfId="0" applyFill="1" applyBorder="1"/>
    <xf numFmtId="0" fontId="6" fillId="0" borderId="0" xfId="0" applyFont="1" applyBorder="1"/>
    <xf numFmtId="0" fontId="0" fillId="0" borderId="5" xfId="0" applyFill="1" applyBorder="1"/>
    <xf numFmtId="0" fontId="8" fillId="0" borderId="0" xfId="0" applyFont="1"/>
    <xf numFmtId="0" fontId="9" fillId="0" borderId="0" xfId="0" applyFont="1" applyBorder="1"/>
    <xf numFmtId="0" fontId="0" fillId="0" borderId="0" xfId="0" applyAlignment="1">
      <alignment horizontal="center"/>
    </xf>
    <xf numFmtId="0" fontId="6" fillId="0" borderId="0" xfId="0" applyFont="1" applyFill="1" applyBorder="1"/>
    <xf numFmtId="0" fontId="6" fillId="0" borderId="4" xfId="0" applyFont="1" applyFill="1" applyBorder="1"/>
    <xf numFmtId="0" fontId="7" fillId="0" borderId="0" xfId="0" applyFont="1"/>
    <xf numFmtId="0" fontId="6" fillId="0" borderId="4" xfId="0" applyFont="1" applyFill="1" applyBorder="1" applyAlignment="1">
      <alignment horizontal="left" wrapText="1"/>
    </xf>
    <xf numFmtId="38" fontId="0" fillId="2" borderId="17" xfId="1" applyFont="1" applyFill="1" applyBorder="1" applyAlignment="1"/>
    <xf numFmtId="38" fontId="0" fillId="2" borderId="14" xfId="1" applyFont="1" applyFill="1" applyBorder="1" applyAlignment="1"/>
    <xf numFmtId="38" fontId="0" fillId="2" borderId="3" xfId="1" applyFont="1" applyFill="1" applyBorder="1" applyAlignment="1"/>
    <xf numFmtId="38" fontId="6" fillId="2" borderId="20" xfId="0" applyNumberFormat="1" applyFont="1" applyFill="1" applyBorder="1"/>
    <xf numFmtId="0" fontId="10" fillId="0" borderId="0" xfId="0" applyFont="1"/>
    <xf numFmtId="0" fontId="0" fillId="0" borderId="16" xfId="0" applyFill="1" applyBorder="1" applyAlignment="1">
      <alignment horizontal="center" vertical="center"/>
    </xf>
    <xf numFmtId="0" fontId="0" fillId="0" borderId="2" xfId="0" applyFill="1" applyBorder="1" applyAlignment="1">
      <alignment horizontal="center"/>
    </xf>
    <xf numFmtId="0" fontId="0" fillId="0" borderId="29" xfId="0" applyFill="1" applyBorder="1" applyAlignment="1">
      <alignment horizontal="center" vertical="center"/>
    </xf>
    <xf numFmtId="0" fontId="0" fillId="0" borderId="16" xfId="0" applyFill="1" applyBorder="1" applyAlignment="1">
      <alignment horizontal="center" vertical="center"/>
    </xf>
    <xf numFmtId="0" fontId="0" fillId="0" borderId="2" xfId="0" applyFill="1" applyBorder="1" applyAlignment="1">
      <alignment horizontal="center"/>
    </xf>
    <xf numFmtId="0" fontId="0" fillId="0" borderId="29" xfId="0" applyFill="1" applyBorder="1" applyAlignment="1">
      <alignment horizontal="center" vertical="center"/>
    </xf>
    <xf numFmtId="0" fontId="0" fillId="2" borderId="17" xfId="0" applyFill="1" applyBorder="1"/>
    <xf numFmtId="0" fontId="0" fillId="2" borderId="14" xfId="0" applyFill="1" applyBorder="1"/>
    <xf numFmtId="0" fontId="6" fillId="0" borderId="19" xfId="0" applyFont="1" applyFill="1" applyBorder="1"/>
    <xf numFmtId="0" fontId="0" fillId="0" borderId="20" xfId="0" applyFill="1" applyBorder="1"/>
    <xf numFmtId="0" fontId="0" fillId="0" borderId="20" xfId="0" applyBorder="1"/>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7" fillId="0" borderId="12" xfId="0" applyFont="1" applyBorder="1" applyAlignment="1">
      <alignment horizontal="left"/>
    </xf>
    <xf numFmtId="0" fontId="7" fillId="0" borderId="0" xfId="0" applyFont="1" applyBorder="1" applyAlignment="1">
      <alignment horizontal="left"/>
    </xf>
    <xf numFmtId="0" fontId="7" fillId="0" borderId="8" xfId="0" applyFont="1" applyBorder="1" applyAlignment="1">
      <alignment horizontal="left"/>
    </xf>
    <xf numFmtId="0" fontId="0" fillId="0" borderId="17" xfId="0" applyFont="1" applyFill="1" applyBorder="1" applyAlignment="1">
      <alignment horizontal="left" wrapText="1"/>
    </xf>
    <xf numFmtId="0" fontId="1" fillId="0" borderId="17" xfId="0" applyFont="1" applyFill="1" applyBorder="1" applyAlignment="1">
      <alignment horizontal="left"/>
    </xf>
    <xf numFmtId="0" fontId="1" fillId="0" borderId="23" xfId="0" applyFont="1" applyFill="1" applyBorder="1" applyAlignment="1">
      <alignment horizontal="left"/>
    </xf>
    <xf numFmtId="0" fontId="0" fillId="0" borderId="30" xfId="0" applyFill="1" applyBorder="1" applyAlignment="1">
      <alignment horizontal="left" wrapText="1"/>
    </xf>
    <xf numFmtId="0" fontId="0" fillId="0" borderId="30" xfId="0" applyFill="1" applyBorder="1" applyAlignment="1">
      <alignment horizontal="left"/>
    </xf>
    <xf numFmtId="0" fontId="0" fillId="0" borderId="31" xfId="0" applyFill="1" applyBorder="1" applyAlignment="1">
      <alignment horizontal="left"/>
    </xf>
    <xf numFmtId="177" fontId="6" fillId="2" borderId="41" xfId="1" applyNumberFormat="1" applyFont="1" applyFill="1" applyBorder="1" applyAlignment="1">
      <alignment horizontal="center"/>
    </xf>
    <xf numFmtId="177" fontId="6" fillId="2" borderId="36" xfId="1" applyNumberFormat="1" applyFont="1" applyFill="1" applyBorder="1" applyAlignment="1">
      <alignment horizontal="center"/>
    </xf>
    <xf numFmtId="177" fontId="6" fillId="2" borderId="37" xfId="1" applyNumberFormat="1" applyFont="1" applyFill="1" applyBorder="1" applyAlignment="1">
      <alignment horizontal="center"/>
    </xf>
    <xf numFmtId="0" fontId="0" fillId="0" borderId="17" xfId="0" applyFill="1" applyBorder="1" applyAlignment="1">
      <alignment horizontal="left" vertical="center" wrapText="1"/>
    </xf>
    <xf numFmtId="0" fontId="0" fillId="0" borderId="23" xfId="0" applyFill="1" applyBorder="1" applyAlignment="1">
      <alignment horizontal="left" vertical="center"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6" fillId="0" borderId="22" xfId="0" applyFont="1" applyFill="1" applyBorder="1" applyAlignment="1">
      <alignment horizontal="left" wrapText="1"/>
    </xf>
    <xf numFmtId="0" fontId="6" fillId="0" borderId="25" xfId="0" applyFont="1" applyFill="1" applyBorder="1" applyAlignment="1">
      <alignment horizontal="left" wrapText="1"/>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0" fillId="0" borderId="24" xfId="0" applyBorder="1" applyAlignment="1">
      <alignment horizontal="center" shrinkToFit="1"/>
    </xf>
    <xf numFmtId="0" fontId="0" fillId="0" borderId="22" xfId="0" applyBorder="1" applyAlignment="1">
      <alignment horizontal="center" shrinkToFit="1"/>
    </xf>
    <xf numFmtId="0" fontId="0" fillId="0" borderId="25" xfId="0" applyBorder="1" applyAlignment="1">
      <alignment horizontal="center" shrinkToFit="1"/>
    </xf>
    <xf numFmtId="0" fontId="0" fillId="0" borderId="24"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0" fillId="2" borderId="2" xfId="0" applyFill="1" applyBorder="1" applyAlignment="1">
      <alignment horizontal="center"/>
    </xf>
    <xf numFmtId="0" fontId="0" fillId="2" borderId="9" xfId="0" applyFill="1" applyBorder="1" applyAlignment="1">
      <alignment horizontal="center"/>
    </xf>
    <xf numFmtId="58" fontId="0" fillId="2" borderId="2" xfId="0" applyNumberFormat="1" applyFill="1" applyBorder="1" applyAlignment="1">
      <alignment horizontal="center" shrinkToFit="1"/>
    </xf>
    <xf numFmtId="0" fontId="0" fillId="0" borderId="16" xfId="0" applyBorder="1" applyAlignment="1">
      <alignment horizontal="left"/>
    </xf>
    <xf numFmtId="0" fontId="0" fillId="0" borderId="17" xfId="0" applyBorder="1" applyAlignment="1">
      <alignment horizontal="left"/>
    </xf>
    <xf numFmtId="0" fontId="0" fillId="0" borderId="23" xfId="0" applyBorder="1" applyAlignment="1">
      <alignment horizontal="left"/>
    </xf>
    <xf numFmtId="58" fontId="0" fillId="0" borderId="2" xfId="0" applyNumberFormat="1" applyFill="1" applyBorder="1" applyAlignment="1">
      <alignment horizontal="center"/>
    </xf>
    <xf numFmtId="0" fontId="0" fillId="0" borderId="2" xfId="0" applyFill="1" applyBorder="1" applyAlignment="1">
      <alignment horizontal="center"/>
    </xf>
    <xf numFmtId="0" fontId="0" fillId="0" borderId="9" xfId="0" applyFill="1" applyBorder="1" applyAlignment="1">
      <alignment horizontal="center"/>
    </xf>
    <xf numFmtId="0" fontId="0" fillId="0" borderId="7" xfId="0" applyBorder="1" applyAlignment="1">
      <alignment horizontal="right"/>
    </xf>
    <xf numFmtId="0" fontId="0" fillId="0" borderId="2" xfId="0" applyBorder="1" applyAlignment="1">
      <alignment horizontal="right"/>
    </xf>
    <xf numFmtId="177" fontId="6" fillId="2" borderId="42" xfId="1" applyNumberFormat="1" applyFont="1" applyFill="1" applyBorder="1" applyAlignment="1">
      <alignment horizontal="center"/>
    </xf>
    <xf numFmtId="177" fontId="6" fillId="2" borderId="43" xfId="1" applyNumberFormat="1" applyFont="1" applyFill="1" applyBorder="1" applyAlignment="1">
      <alignment horizontal="center"/>
    </xf>
    <xf numFmtId="177" fontId="6" fillId="2" borderId="44" xfId="1" applyNumberFormat="1" applyFont="1" applyFill="1" applyBorder="1" applyAlignment="1">
      <alignment horizontal="center"/>
    </xf>
    <xf numFmtId="0" fontId="0" fillId="0" borderId="17" xfId="0" applyFill="1" applyBorder="1" applyAlignment="1">
      <alignment horizontal="left" wrapText="1" shrinkToFit="1"/>
    </xf>
    <xf numFmtId="0" fontId="0" fillId="0" borderId="23" xfId="0" applyFill="1" applyBorder="1" applyAlignment="1">
      <alignment horizontal="left" wrapText="1" shrinkToFit="1"/>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0" fillId="0" borderId="29"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177" fontId="6" fillId="2" borderId="38" xfId="1" applyNumberFormat="1" applyFont="1" applyFill="1" applyBorder="1" applyAlignment="1">
      <alignment horizontal="center"/>
    </xf>
    <xf numFmtId="177" fontId="6" fillId="2" borderId="32" xfId="1" applyNumberFormat="1" applyFont="1" applyFill="1" applyBorder="1" applyAlignment="1">
      <alignment horizontal="center"/>
    </xf>
    <xf numFmtId="177" fontId="6" fillId="2" borderId="33" xfId="1" applyNumberFormat="1" applyFont="1" applyFill="1" applyBorder="1" applyAlignment="1">
      <alignment horizontal="center"/>
    </xf>
    <xf numFmtId="0" fontId="0" fillId="0" borderId="39" xfId="0" applyBorder="1" applyAlignment="1">
      <alignment horizontal="center"/>
    </xf>
    <xf numFmtId="0" fontId="0" fillId="0" borderId="1" xfId="0" applyBorder="1" applyAlignment="1">
      <alignment horizontal="center"/>
    </xf>
    <xf numFmtId="0" fontId="0" fillId="0" borderId="28" xfId="0" applyBorder="1" applyAlignment="1">
      <alignment horizontal="center"/>
    </xf>
    <xf numFmtId="0" fontId="0" fillId="0" borderId="16" xfId="0" applyBorder="1" applyAlignment="1"/>
    <xf numFmtId="0" fontId="0" fillId="0" borderId="17" xfId="0" applyBorder="1" applyAlignment="1"/>
    <xf numFmtId="0" fontId="0" fillId="0" borderId="23" xfId="0" applyBorder="1" applyAlignment="1"/>
    <xf numFmtId="0" fontId="0" fillId="0" borderId="18" xfId="0" applyBorder="1" applyAlignment="1">
      <alignment horizontal="center"/>
    </xf>
    <xf numFmtId="0" fontId="0" fillId="0" borderId="17" xfId="0" applyBorder="1" applyAlignment="1">
      <alignment horizontal="center"/>
    </xf>
    <xf numFmtId="0" fontId="0" fillId="0" borderId="23" xfId="0" applyBorder="1" applyAlignment="1">
      <alignment horizontal="center"/>
    </xf>
    <xf numFmtId="0" fontId="0" fillId="0" borderId="40"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xf numFmtId="0" fontId="0" fillId="0" borderId="30" xfId="0" applyBorder="1" applyAlignment="1"/>
    <xf numFmtId="0" fontId="0" fillId="0" borderId="31" xfId="0"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3"/>
  <sheetViews>
    <sheetView showGridLines="0" tabSelected="1" topLeftCell="A19" workbookViewId="0">
      <pane xSplit="1" topLeftCell="B1" activePane="topRight" state="frozen"/>
      <selection pane="topRight" activeCell="H30" sqref="H30:O30"/>
    </sheetView>
  </sheetViews>
  <sheetFormatPr defaultRowHeight="18.75"/>
  <cols>
    <col min="1" max="1" width="3.25" customWidth="1"/>
    <col min="2" max="2" width="2.25" customWidth="1"/>
    <col min="3" max="4" width="2.875" customWidth="1"/>
    <col min="5" max="5" width="2.375" customWidth="1"/>
    <col min="6" max="6" width="8.5" bestFit="1" customWidth="1"/>
    <col min="7" max="7" width="34.75" customWidth="1"/>
    <col min="8" max="8" width="9.375" bestFit="1" customWidth="1"/>
    <col min="9" max="10" width="3.25" customWidth="1"/>
    <col min="11" max="11" width="6.25" customWidth="1"/>
    <col min="12" max="13" width="3" bestFit="1" customWidth="1"/>
    <col min="14" max="14" width="9.25" bestFit="1" customWidth="1"/>
    <col min="15" max="15" width="3" bestFit="1" customWidth="1"/>
    <col min="16" max="16" width="3" customWidth="1"/>
  </cols>
  <sheetData>
    <row r="2" spans="1:18" ht="24">
      <c r="B2" s="34" t="s">
        <v>48</v>
      </c>
    </row>
    <row r="3" spans="1:18">
      <c r="B3" s="2"/>
    </row>
    <row r="4" spans="1:18">
      <c r="A4" s="2"/>
      <c r="B4" s="2" t="s">
        <v>11</v>
      </c>
      <c r="C4" s="2"/>
      <c r="D4" s="2"/>
      <c r="E4" s="2"/>
      <c r="F4" s="2"/>
      <c r="G4" s="2"/>
      <c r="H4" s="2"/>
      <c r="I4" s="2"/>
      <c r="J4" s="2"/>
      <c r="K4" s="2"/>
      <c r="L4" s="2"/>
      <c r="M4" s="2"/>
      <c r="N4" s="2"/>
    </row>
    <row r="5" spans="1:18">
      <c r="A5" s="2"/>
      <c r="B5" s="35" t="s">
        <v>39</v>
      </c>
      <c r="C5" s="2"/>
      <c r="D5" s="2"/>
      <c r="E5" s="2"/>
      <c r="F5" s="2"/>
      <c r="G5" s="2"/>
      <c r="H5" s="2"/>
      <c r="I5" s="2"/>
      <c r="J5" s="2"/>
      <c r="K5" s="2"/>
      <c r="L5" s="2"/>
      <c r="M5" s="2"/>
      <c r="N5" s="2"/>
    </row>
    <row r="6" spans="1:18" ht="19.5" thickBot="1">
      <c r="B6" s="39" t="s">
        <v>35</v>
      </c>
    </row>
    <row r="7" spans="1:18" ht="34.15" customHeight="1">
      <c r="B7" s="57" t="s">
        <v>51</v>
      </c>
      <c r="C7" s="58"/>
      <c r="D7" s="58"/>
      <c r="E7" s="58"/>
      <c r="F7" s="58"/>
      <c r="G7" s="58"/>
      <c r="H7" s="58"/>
      <c r="I7" s="58"/>
      <c r="J7" s="58"/>
      <c r="K7" s="58"/>
      <c r="L7" s="58"/>
      <c r="M7" s="58"/>
      <c r="N7" s="58"/>
      <c r="O7" s="58"/>
      <c r="P7" s="59"/>
      <c r="R7" s="36"/>
    </row>
    <row r="8" spans="1:18">
      <c r="B8" s="60"/>
      <c r="C8" s="61"/>
      <c r="D8" s="61"/>
      <c r="E8" s="61"/>
      <c r="F8" s="61"/>
      <c r="G8" s="61"/>
      <c r="H8" s="61"/>
      <c r="I8" s="61"/>
      <c r="J8" s="61"/>
      <c r="K8" s="61"/>
      <c r="L8" s="61"/>
      <c r="M8" s="61"/>
      <c r="N8" s="61"/>
      <c r="O8" s="61"/>
      <c r="P8" s="62"/>
      <c r="R8" s="36"/>
    </row>
    <row r="9" spans="1:18" ht="24">
      <c r="B9" s="29" t="s">
        <v>36</v>
      </c>
      <c r="C9" s="23"/>
      <c r="D9" s="23"/>
      <c r="E9" s="2"/>
      <c r="F9" s="2"/>
      <c r="G9" s="2"/>
      <c r="H9" s="2"/>
      <c r="I9" s="2"/>
      <c r="J9" s="2"/>
      <c r="K9" s="2"/>
      <c r="L9" s="2"/>
      <c r="M9" s="2"/>
      <c r="N9" s="2"/>
      <c r="O9" s="2"/>
      <c r="P9" s="6"/>
      <c r="R9" s="36"/>
    </row>
    <row r="10" spans="1:18" ht="24.75" thickBot="1">
      <c r="B10" s="29"/>
      <c r="C10" s="2" t="s">
        <v>30</v>
      </c>
      <c r="D10" s="23"/>
      <c r="E10" s="2"/>
      <c r="F10" s="2"/>
      <c r="G10" s="2"/>
      <c r="H10" s="2"/>
      <c r="I10" s="2"/>
      <c r="J10" s="2"/>
      <c r="K10" s="2"/>
      <c r="L10" s="2"/>
      <c r="M10" s="2"/>
      <c r="N10" s="2"/>
      <c r="O10" s="2"/>
      <c r="P10" s="6"/>
      <c r="R10" s="36"/>
    </row>
    <row r="11" spans="1:18" ht="19.5" thickBot="1">
      <c r="B11" s="26"/>
      <c r="C11" s="76" t="s">
        <v>10</v>
      </c>
      <c r="D11" s="77"/>
      <c r="E11" s="77"/>
      <c r="F11" s="77"/>
      <c r="G11" s="78"/>
      <c r="H11" s="76" t="s">
        <v>5</v>
      </c>
      <c r="I11" s="77"/>
      <c r="J11" s="77"/>
      <c r="K11" s="77"/>
      <c r="L11" s="77"/>
      <c r="M11" s="77"/>
      <c r="N11" s="77"/>
      <c r="O11" s="78"/>
      <c r="P11" s="6"/>
    </row>
    <row r="12" spans="1:18" ht="18" customHeight="1">
      <c r="B12" s="26"/>
      <c r="C12" s="40" t="str">
        <f>IF(D13="☑","☑",IF(D14="☑","☑","□"))</f>
        <v>□</v>
      </c>
      <c r="D12" s="79" t="s">
        <v>24</v>
      </c>
      <c r="E12" s="79"/>
      <c r="F12" s="79"/>
      <c r="G12" s="80"/>
      <c r="H12" s="83" t="s">
        <v>42</v>
      </c>
      <c r="I12" s="84"/>
      <c r="J12" s="84"/>
      <c r="K12" s="84"/>
      <c r="L12" s="84"/>
      <c r="M12" s="84"/>
      <c r="N12" s="84"/>
      <c r="O12" s="85"/>
      <c r="P12" s="6"/>
    </row>
    <row r="13" spans="1:18" ht="38.25" customHeight="1">
      <c r="B13" s="26"/>
      <c r="C13" s="30"/>
      <c r="D13" s="49" t="str">
        <f>IF(N13=N24,"☑","□")</f>
        <v>□</v>
      </c>
      <c r="E13" s="105" t="s">
        <v>43</v>
      </c>
      <c r="F13" s="105"/>
      <c r="G13" s="106"/>
      <c r="H13" s="17"/>
      <c r="I13" s="16" t="s">
        <v>0</v>
      </c>
      <c r="J13" s="16" t="s">
        <v>1</v>
      </c>
      <c r="K13" s="52"/>
      <c r="L13" s="16" t="s">
        <v>2</v>
      </c>
      <c r="M13" s="16" t="s">
        <v>3</v>
      </c>
      <c r="N13" s="41" t="str">
        <f>IF(H13="","",ROUNDUP(H13/K13,0))</f>
        <v/>
      </c>
      <c r="O13" s="18" t="s">
        <v>0</v>
      </c>
      <c r="P13" s="6"/>
    </row>
    <row r="14" spans="1:18" ht="38.25" customHeight="1" thickBot="1">
      <c r="B14" s="26"/>
      <c r="C14" s="31"/>
      <c r="D14" s="51" t="str">
        <f>IF(N14=N24,"☑","□")</f>
        <v>□</v>
      </c>
      <c r="E14" s="74" t="s">
        <v>44</v>
      </c>
      <c r="F14" s="74"/>
      <c r="G14" s="75"/>
      <c r="H14" s="14"/>
      <c r="I14" s="10" t="s">
        <v>0</v>
      </c>
      <c r="J14" s="10" t="s">
        <v>1</v>
      </c>
      <c r="K14" s="53"/>
      <c r="L14" s="10" t="s">
        <v>2</v>
      </c>
      <c r="M14" s="10" t="s">
        <v>3</v>
      </c>
      <c r="N14" s="42" t="str">
        <f>IF(H14="","",ROUNDUP(H14/K14,0))</f>
        <v/>
      </c>
      <c r="O14" s="11" t="s">
        <v>0</v>
      </c>
      <c r="P14" s="6"/>
    </row>
    <row r="15" spans="1:18" ht="18" customHeight="1">
      <c r="B15" s="26"/>
      <c r="C15" s="40" t="str">
        <f>IF(D16="☑","☑",IF(D17="☑","☑","□"))</f>
        <v>□</v>
      </c>
      <c r="D15" s="81" t="s">
        <v>25</v>
      </c>
      <c r="E15" s="81"/>
      <c r="F15" s="81"/>
      <c r="G15" s="82"/>
      <c r="H15" s="86" t="s">
        <v>6</v>
      </c>
      <c r="I15" s="87"/>
      <c r="J15" s="87"/>
      <c r="K15" s="87"/>
      <c r="L15" s="87"/>
      <c r="M15" s="87"/>
      <c r="N15" s="87"/>
      <c r="O15" s="88"/>
      <c r="P15" s="6"/>
    </row>
    <row r="16" spans="1:18" ht="37.15" customHeight="1">
      <c r="B16" s="26"/>
      <c r="C16" s="30"/>
      <c r="D16" s="46" t="str">
        <f>IF(N16=N24,"☑","□")</f>
        <v>□</v>
      </c>
      <c r="E16" s="63" t="s">
        <v>45</v>
      </c>
      <c r="F16" s="64"/>
      <c r="G16" s="65"/>
      <c r="H16" s="17"/>
      <c r="I16" s="16" t="s">
        <v>0</v>
      </c>
      <c r="J16" s="16" t="s">
        <v>1</v>
      </c>
      <c r="K16" s="16">
        <v>24</v>
      </c>
      <c r="L16" s="16" t="s">
        <v>2</v>
      </c>
      <c r="M16" s="16" t="s">
        <v>3</v>
      </c>
      <c r="N16" s="41" t="str">
        <f>IF(H16="","",ROUNDUP(H16/K16,0))</f>
        <v/>
      </c>
      <c r="O16" s="18" t="s">
        <v>0</v>
      </c>
      <c r="P16" s="6"/>
    </row>
    <row r="17" spans="2:16" ht="37.15" customHeight="1" thickBot="1">
      <c r="B17" s="26"/>
      <c r="C17" s="31"/>
      <c r="D17" s="48" t="str">
        <f>IF(N17=N24,"☑","□")</f>
        <v>□</v>
      </c>
      <c r="E17" s="66" t="s">
        <v>46</v>
      </c>
      <c r="F17" s="67"/>
      <c r="G17" s="68"/>
      <c r="H17" s="14"/>
      <c r="I17" s="10" t="s">
        <v>0</v>
      </c>
      <c r="J17" s="10" t="s">
        <v>1</v>
      </c>
      <c r="K17" s="10">
        <v>24</v>
      </c>
      <c r="L17" s="10" t="s">
        <v>2</v>
      </c>
      <c r="M17" s="10" t="s">
        <v>3</v>
      </c>
      <c r="N17" s="42" t="str">
        <f>IF(H17="","",ROUNDUP(H17/K17,0))</f>
        <v/>
      </c>
      <c r="O17" s="11" t="s">
        <v>0</v>
      </c>
      <c r="P17" s="6"/>
    </row>
    <row r="18" spans="2:16" ht="18" customHeight="1">
      <c r="B18" s="26"/>
      <c r="C18" s="40" t="str">
        <f>IF(D19="☑","☑",IF(D21="☑","☑","□"))</f>
        <v>□</v>
      </c>
      <c r="D18" s="81" t="s">
        <v>50</v>
      </c>
      <c r="E18" s="81"/>
      <c r="F18" s="81"/>
      <c r="G18" s="82"/>
      <c r="H18" s="86" t="s">
        <v>7</v>
      </c>
      <c r="I18" s="87"/>
      <c r="J18" s="87"/>
      <c r="K18" s="87"/>
      <c r="L18" s="87"/>
      <c r="M18" s="87"/>
      <c r="N18" s="87"/>
      <c r="O18" s="88"/>
      <c r="P18" s="6"/>
    </row>
    <row r="19" spans="2:16" ht="18" customHeight="1">
      <c r="B19" s="26"/>
      <c r="C19" s="30"/>
      <c r="D19" s="89" t="str">
        <f>IF(N20=N24,"☑","□")</f>
        <v>□</v>
      </c>
      <c r="E19" s="72" t="s">
        <v>26</v>
      </c>
      <c r="F19" s="72"/>
      <c r="G19" s="73"/>
      <c r="H19" s="100" t="s">
        <v>8</v>
      </c>
      <c r="I19" s="101"/>
      <c r="J19" s="101"/>
      <c r="K19" s="101"/>
      <c r="L19" s="91" t="s">
        <v>33</v>
      </c>
      <c r="M19" s="91"/>
      <c r="N19" s="91"/>
      <c r="O19" s="92"/>
      <c r="P19" s="6"/>
    </row>
    <row r="20" spans="2:16">
      <c r="B20" s="26"/>
      <c r="C20" s="30"/>
      <c r="D20" s="89"/>
      <c r="E20" s="72"/>
      <c r="F20" s="72"/>
      <c r="G20" s="73"/>
      <c r="H20" s="12"/>
      <c r="I20" s="20" t="s">
        <v>0</v>
      </c>
      <c r="J20" s="20" t="s">
        <v>1</v>
      </c>
      <c r="K20" s="4"/>
      <c r="L20" s="19" t="s">
        <v>2</v>
      </c>
      <c r="M20" s="19" t="s">
        <v>3</v>
      </c>
      <c r="N20" s="43" t="str">
        <f>IF(K20="","",ROUNDUP(H20/K20,0))</f>
        <v/>
      </c>
      <c r="O20" s="8" t="s">
        <v>0</v>
      </c>
      <c r="P20" s="6"/>
    </row>
    <row r="21" spans="2:16" ht="18" customHeight="1">
      <c r="B21" s="26"/>
      <c r="C21" s="30"/>
      <c r="D21" s="89" t="str">
        <f>IF(N22=N24,"☑","□")</f>
        <v>□</v>
      </c>
      <c r="E21" s="72" t="s">
        <v>27</v>
      </c>
      <c r="F21" s="72"/>
      <c r="G21" s="73"/>
      <c r="H21" s="21" t="s">
        <v>4</v>
      </c>
      <c r="I21" s="93" t="s">
        <v>34</v>
      </c>
      <c r="J21" s="93"/>
      <c r="K21" s="93"/>
      <c r="L21" s="47" t="s">
        <v>9</v>
      </c>
      <c r="M21" s="97">
        <v>44421</v>
      </c>
      <c r="N21" s="98"/>
      <c r="O21" s="99"/>
      <c r="P21" s="6"/>
    </row>
    <row r="22" spans="2:16" ht="19.5" thickBot="1">
      <c r="B22" s="26"/>
      <c r="C22" s="31"/>
      <c r="D22" s="90"/>
      <c r="E22" s="74"/>
      <c r="F22" s="74"/>
      <c r="G22" s="75"/>
      <c r="H22" s="14"/>
      <c r="I22" s="10" t="s">
        <v>0</v>
      </c>
      <c r="J22" s="10" t="s">
        <v>1</v>
      </c>
      <c r="K22" s="15"/>
      <c r="L22" s="10" t="s">
        <v>2</v>
      </c>
      <c r="M22" s="10" t="s">
        <v>3</v>
      </c>
      <c r="N22" s="42" t="str">
        <f>IF(K22="","",ROUNDUP(H22/K22,0))</f>
        <v/>
      </c>
      <c r="O22" s="11" t="s">
        <v>0</v>
      </c>
      <c r="P22" s="6"/>
    </row>
    <row r="23" spans="2:16" ht="19.5" thickBot="1">
      <c r="B23" s="26"/>
      <c r="C23" s="2"/>
      <c r="D23" s="2"/>
      <c r="E23" s="2"/>
      <c r="F23" s="2"/>
      <c r="G23" s="2"/>
      <c r="H23" s="2"/>
      <c r="I23" s="2"/>
      <c r="J23" s="2"/>
      <c r="K23" s="2"/>
      <c r="L23" s="2"/>
      <c r="M23" s="2"/>
      <c r="N23" s="2"/>
      <c r="O23" s="2"/>
      <c r="P23" s="6"/>
    </row>
    <row r="24" spans="2:16" ht="19.5" thickBot="1">
      <c r="B24" s="26"/>
      <c r="C24" s="2"/>
      <c r="D24" s="2"/>
      <c r="E24" s="2"/>
      <c r="F24" s="2"/>
      <c r="G24" s="107" t="s">
        <v>23</v>
      </c>
      <c r="H24" s="108"/>
      <c r="I24" s="108"/>
      <c r="J24" s="108"/>
      <c r="K24" s="108"/>
      <c r="L24" s="108"/>
      <c r="M24" s="109"/>
      <c r="N24" s="44">
        <f>MAX(N13,N14,N16,N17,N20,N22)</f>
        <v>0</v>
      </c>
      <c r="O24" s="22" t="s">
        <v>0</v>
      </c>
      <c r="P24" s="6"/>
    </row>
    <row r="25" spans="2:16">
      <c r="B25" s="27"/>
      <c r="C25" s="3"/>
      <c r="D25" s="3"/>
      <c r="E25" s="3"/>
      <c r="F25" s="3"/>
      <c r="G25" s="3"/>
      <c r="H25" s="3"/>
      <c r="I25" s="3"/>
      <c r="J25" s="3"/>
      <c r="K25" s="3"/>
      <c r="L25" s="3"/>
      <c r="M25" s="3"/>
      <c r="N25" s="3"/>
      <c r="O25" s="3"/>
      <c r="P25" s="8"/>
    </row>
    <row r="26" spans="2:16" ht="24">
      <c r="B26" s="28" t="s">
        <v>22</v>
      </c>
      <c r="C26" s="1"/>
      <c r="D26" s="1"/>
      <c r="E26" s="1"/>
      <c r="F26" s="1"/>
      <c r="G26" s="1"/>
      <c r="H26" s="1"/>
      <c r="I26" s="1"/>
      <c r="J26" s="1"/>
      <c r="K26" s="1"/>
      <c r="L26" s="1"/>
      <c r="M26" s="1"/>
      <c r="N26" s="1"/>
      <c r="O26" s="1"/>
      <c r="P26" s="7"/>
    </row>
    <row r="27" spans="2:16">
      <c r="B27" s="26"/>
      <c r="C27" s="2" t="s">
        <v>31</v>
      </c>
      <c r="D27" s="2"/>
      <c r="E27" s="2"/>
      <c r="F27" s="2"/>
      <c r="G27" s="2"/>
      <c r="H27" s="2"/>
      <c r="I27" s="2"/>
      <c r="J27" s="2"/>
      <c r="K27" s="2"/>
      <c r="L27" s="2"/>
      <c r="M27" s="2"/>
      <c r="N27" s="2"/>
      <c r="O27" s="2"/>
      <c r="P27" s="6"/>
    </row>
    <row r="28" spans="2:16">
      <c r="B28" s="26"/>
      <c r="C28" s="2"/>
      <c r="D28" s="2"/>
      <c r="E28" s="2"/>
      <c r="F28" s="2"/>
      <c r="G28" s="2"/>
      <c r="H28" s="2"/>
      <c r="I28" s="2"/>
      <c r="J28" s="2"/>
      <c r="K28" s="2"/>
      <c r="L28" s="2"/>
      <c r="M28" s="2"/>
      <c r="N28" s="2"/>
      <c r="O28" s="2"/>
      <c r="P28" s="6"/>
    </row>
    <row r="29" spans="2:16" ht="19.5" thickBot="1">
      <c r="B29" s="26"/>
      <c r="C29" s="32" t="s">
        <v>40</v>
      </c>
      <c r="D29" s="2"/>
      <c r="E29" s="2"/>
      <c r="F29" s="2"/>
      <c r="G29" s="2"/>
      <c r="H29" s="2"/>
      <c r="I29" s="2"/>
      <c r="J29" s="2"/>
      <c r="K29" s="2"/>
      <c r="L29" s="2"/>
      <c r="M29" s="2"/>
      <c r="N29" s="2"/>
      <c r="O29" s="2"/>
      <c r="P29" s="6"/>
    </row>
    <row r="30" spans="2:16">
      <c r="B30" s="26"/>
      <c r="C30" s="38" t="s">
        <v>28</v>
      </c>
      <c r="D30" s="33"/>
      <c r="E30" s="24"/>
      <c r="F30" s="24"/>
      <c r="G30" s="24"/>
      <c r="H30" s="69">
        <f>IF(N24&lt;75000,30000,IF(N24&gt;250000,100000,ROUNDUP(N24*0.4,-3)))</f>
        <v>30000</v>
      </c>
      <c r="I30" s="70"/>
      <c r="J30" s="70"/>
      <c r="K30" s="70"/>
      <c r="L30" s="70"/>
      <c r="M30" s="70"/>
      <c r="N30" s="70"/>
      <c r="O30" s="71"/>
      <c r="P30" s="6"/>
    </row>
    <row r="31" spans="2:16">
      <c r="B31" s="26"/>
      <c r="C31" s="13"/>
      <c r="D31" s="119" t="s">
        <v>12</v>
      </c>
      <c r="E31" s="120"/>
      <c r="F31" s="120"/>
      <c r="G31" s="121"/>
      <c r="H31" s="116" t="s">
        <v>20</v>
      </c>
      <c r="I31" s="117"/>
      <c r="J31" s="117"/>
      <c r="K31" s="117"/>
      <c r="L31" s="117"/>
      <c r="M31" s="117"/>
      <c r="N31" s="117"/>
      <c r="O31" s="118"/>
      <c r="P31" s="6"/>
    </row>
    <row r="32" spans="2:16">
      <c r="B32" s="26"/>
      <c r="C32" s="13"/>
      <c r="D32" s="119" t="s">
        <v>13</v>
      </c>
      <c r="E32" s="120"/>
      <c r="F32" s="120"/>
      <c r="G32" s="121"/>
      <c r="H32" s="122" t="s">
        <v>15</v>
      </c>
      <c r="I32" s="123"/>
      <c r="J32" s="123"/>
      <c r="K32" s="123"/>
      <c r="L32" s="123"/>
      <c r="M32" s="123"/>
      <c r="N32" s="123"/>
      <c r="O32" s="124"/>
      <c r="P32" s="6"/>
    </row>
    <row r="33" spans="2:16" ht="19.5" thickBot="1">
      <c r="B33" s="26"/>
      <c r="C33" s="25"/>
      <c r="D33" s="128" t="s">
        <v>14</v>
      </c>
      <c r="E33" s="129"/>
      <c r="F33" s="129"/>
      <c r="G33" s="130"/>
      <c r="H33" s="125" t="s">
        <v>19</v>
      </c>
      <c r="I33" s="126"/>
      <c r="J33" s="126"/>
      <c r="K33" s="126"/>
      <c r="L33" s="126"/>
      <c r="M33" s="126"/>
      <c r="N33" s="126"/>
      <c r="O33" s="127"/>
      <c r="P33" s="6"/>
    </row>
    <row r="34" spans="2:16">
      <c r="B34" s="26"/>
      <c r="C34" s="5"/>
      <c r="D34" s="5"/>
      <c r="E34" s="2"/>
      <c r="F34" s="2"/>
      <c r="G34" s="2"/>
      <c r="H34" s="2"/>
      <c r="I34" s="2"/>
      <c r="J34" s="2"/>
      <c r="K34" s="2"/>
      <c r="L34" s="2"/>
      <c r="M34" s="2"/>
      <c r="N34" s="2"/>
      <c r="O34" s="2"/>
      <c r="P34" s="6"/>
    </row>
    <row r="35" spans="2:16" ht="19.5" thickBot="1">
      <c r="B35" s="26"/>
      <c r="C35" s="37" t="s">
        <v>41</v>
      </c>
      <c r="D35" s="5"/>
      <c r="E35" s="2"/>
      <c r="F35" s="2"/>
      <c r="G35" s="2"/>
      <c r="H35" s="2"/>
      <c r="I35" s="2"/>
      <c r="J35" s="2"/>
      <c r="K35" s="2"/>
      <c r="L35" s="2"/>
      <c r="M35" s="2"/>
      <c r="N35" s="2"/>
      <c r="O35" s="2"/>
      <c r="P35" s="6"/>
    </row>
    <row r="36" spans="2:16">
      <c r="B36" s="26"/>
      <c r="C36" s="38" t="s">
        <v>29</v>
      </c>
      <c r="D36" s="33"/>
      <c r="E36" s="24"/>
      <c r="F36" s="24"/>
      <c r="G36" s="24"/>
      <c r="H36" s="113">
        <f>IF(N24&lt;83333,25000,IF(N24&gt;250000,75000,ROUNDUP(N24*0.3,-3)))</f>
        <v>25000</v>
      </c>
      <c r="I36" s="114"/>
      <c r="J36" s="114"/>
      <c r="K36" s="114"/>
      <c r="L36" s="114"/>
      <c r="M36" s="114"/>
      <c r="N36" s="114"/>
      <c r="O36" s="115"/>
      <c r="P36" s="6"/>
    </row>
    <row r="37" spans="2:16">
      <c r="B37" s="26"/>
      <c r="C37" s="13"/>
      <c r="D37" s="94" t="s">
        <v>16</v>
      </c>
      <c r="E37" s="95"/>
      <c r="F37" s="95"/>
      <c r="G37" s="96"/>
      <c r="H37" s="116" t="s">
        <v>21</v>
      </c>
      <c r="I37" s="117"/>
      <c r="J37" s="117"/>
      <c r="K37" s="117"/>
      <c r="L37" s="117"/>
      <c r="M37" s="117"/>
      <c r="N37" s="117"/>
      <c r="O37" s="118"/>
      <c r="P37" s="6"/>
    </row>
    <row r="38" spans="2:16">
      <c r="B38" s="26"/>
      <c r="C38" s="13"/>
      <c r="D38" s="94" t="s">
        <v>17</v>
      </c>
      <c r="E38" s="95"/>
      <c r="F38" s="95"/>
      <c r="G38" s="96"/>
      <c r="H38" s="122" t="s">
        <v>32</v>
      </c>
      <c r="I38" s="123"/>
      <c r="J38" s="123"/>
      <c r="K38" s="123"/>
      <c r="L38" s="123"/>
      <c r="M38" s="123"/>
      <c r="N38" s="123"/>
      <c r="O38" s="124"/>
      <c r="P38" s="6"/>
    </row>
    <row r="39" spans="2:16" ht="19.5" thickBot="1">
      <c r="B39" s="26"/>
      <c r="C39" s="25"/>
      <c r="D39" s="110" t="s">
        <v>14</v>
      </c>
      <c r="E39" s="111"/>
      <c r="F39" s="111"/>
      <c r="G39" s="112"/>
      <c r="H39" s="125" t="s">
        <v>18</v>
      </c>
      <c r="I39" s="126"/>
      <c r="J39" s="126"/>
      <c r="K39" s="126"/>
      <c r="L39" s="126"/>
      <c r="M39" s="126"/>
      <c r="N39" s="126"/>
      <c r="O39" s="127"/>
      <c r="P39" s="6"/>
    </row>
    <row r="40" spans="2:16">
      <c r="B40" s="26"/>
      <c r="C40" s="5"/>
      <c r="D40" s="5"/>
      <c r="E40" s="2"/>
      <c r="F40" s="2"/>
      <c r="G40" s="2"/>
      <c r="H40" s="2"/>
      <c r="I40" s="2"/>
      <c r="J40" s="2"/>
      <c r="K40" s="2"/>
      <c r="L40" s="2"/>
      <c r="M40" s="2"/>
      <c r="N40" s="2"/>
      <c r="O40" s="2"/>
      <c r="P40" s="6"/>
    </row>
    <row r="41" spans="2:16" ht="19.5" thickBot="1">
      <c r="B41" s="26"/>
      <c r="C41" s="37" t="s">
        <v>49</v>
      </c>
      <c r="D41" s="5"/>
      <c r="E41" s="2"/>
      <c r="F41" s="2"/>
      <c r="G41" s="2"/>
      <c r="H41" s="2"/>
      <c r="I41" s="2"/>
      <c r="J41" s="2"/>
      <c r="K41" s="2"/>
      <c r="L41" s="2"/>
      <c r="M41" s="2"/>
      <c r="N41" s="2"/>
      <c r="O41" s="2"/>
      <c r="P41" s="6"/>
    </row>
    <row r="42" spans="2:16" ht="19.5" thickBot="1">
      <c r="B42" s="26"/>
      <c r="C42" s="54" t="s">
        <v>28</v>
      </c>
      <c r="D42" s="55"/>
      <c r="E42" s="56"/>
      <c r="F42" s="56"/>
      <c r="G42" s="56"/>
      <c r="H42" s="102">
        <v>20000</v>
      </c>
      <c r="I42" s="103"/>
      <c r="J42" s="103"/>
      <c r="K42" s="103"/>
      <c r="L42" s="103"/>
      <c r="M42" s="103"/>
      <c r="N42" s="103"/>
      <c r="O42" s="104"/>
      <c r="P42" s="6"/>
    </row>
    <row r="43" spans="2:16" ht="19.5" thickBot="1">
      <c r="B43" s="9"/>
      <c r="C43" s="10"/>
      <c r="D43" s="10"/>
      <c r="E43" s="10"/>
      <c r="F43" s="10"/>
      <c r="G43" s="10"/>
      <c r="H43" s="10"/>
      <c r="I43" s="10"/>
      <c r="J43" s="10"/>
      <c r="K43" s="10"/>
      <c r="L43" s="10"/>
      <c r="M43" s="10"/>
      <c r="N43" s="10"/>
      <c r="O43" s="10"/>
      <c r="P43" s="11"/>
    </row>
  </sheetData>
  <mergeCells count="38">
    <mergeCell ref="H42:O42"/>
    <mergeCell ref="E13:G13"/>
    <mergeCell ref="E14:G14"/>
    <mergeCell ref="G24:M24"/>
    <mergeCell ref="D38:G38"/>
    <mergeCell ref="D39:G39"/>
    <mergeCell ref="H36:O36"/>
    <mergeCell ref="H37:O37"/>
    <mergeCell ref="D31:G31"/>
    <mergeCell ref="H38:O38"/>
    <mergeCell ref="H39:O39"/>
    <mergeCell ref="H31:O31"/>
    <mergeCell ref="H32:O32"/>
    <mergeCell ref="H33:O33"/>
    <mergeCell ref="D32:G32"/>
    <mergeCell ref="D33:G33"/>
    <mergeCell ref="D37:G37"/>
    <mergeCell ref="H18:O18"/>
    <mergeCell ref="D18:G18"/>
    <mergeCell ref="D19:D20"/>
    <mergeCell ref="M21:O21"/>
    <mergeCell ref="H19:K19"/>
    <mergeCell ref="B7:P7"/>
    <mergeCell ref="B8:P8"/>
    <mergeCell ref="E16:G16"/>
    <mergeCell ref="E17:G17"/>
    <mergeCell ref="H30:O30"/>
    <mergeCell ref="E19:G20"/>
    <mergeCell ref="E21:G22"/>
    <mergeCell ref="C11:G11"/>
    <mergeCell ref="D12:G12"/>
    <mergeCell ref="D15:G15"/>
    <mergeCell ref="H12:O12"/>
    <mergeCell ref="H15:O15"/>
    <mergeCell ref="D21:D22"/>
    <mergeCell ref="H11:O11"/>
    <mergeCell ref="L19:O19"/>
    <mergeCell ref="I21:K21"/>
  </mergeCells>
  <phoneticPr fontId="4"/>
  <pageMargins left="0.7" right="0.7"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topLeftCell="A25" workbookViewId="0">
      <pane xSplit="1" topLeftCell="B1" activePane="topRight" state="frozen"/>
      <selection activeCell="B2" sqref="B2"/>
      <selection pane="topRight" activeCell="C36" sqref="C36"/>
    </sheetView>
  </sheetViews>
  <sheetFormatPr defaultRowHeight="18.75"/>
  <cols>
    <col min="1" max="1" width="3.25" customWidth="1"/>
    <col min="2" max="2" width="2.25" customWidth="1"/>
    <col min="3" max="4" width="2.875" customWidth="1"/>
    <col min="5" max="5" width="2.375" customWidth="1"/>
    <col min="6" max="6" width="8.5" bestFit="1" customWidth="1"/>
    <col min="7" max="7" width="34.75" customWidth="1"/>
    <col min="8" max="8" width="9.375" bestFit="1" customWidth="1"/>
    <col min="9" max="10" width="3.25" customWidth="1"/>
    <col min="11" max="11" width="6.25" customWidth="1"/>
    <col min="12" max="13" width="3" bestFit="1" customWidth="1"/>
    <col min="14" max="14" width="9.25" bestFit="1" customWidth="1"/>
    <col min="15" max="15" width="3" bestFit="1" customWidth="1"/>
    <col min="16" max="16" width="3" customWidth="1"/>
  </cols>
  <sheetData>
    <row r="1" spans="1:18" ht="19.5">
      <c r="B1" s="45" t="s">
        <v>37</v>
      </c>
      <c r="R1" s="36"/>
    </row>
    <row r="2" spans="1:18" ht="19.5">
      <c r="B2" s="45"/>
      <c r="R2" s="36"/>
    </row>
    <row r="3" spans="1:18" ht="24">
      <c r="B3" s="34" t="s">
        <v>48</v>
      </c>
    </row>
    <row r="4" spans="1:18">
      <c r="B4" s="2"/>
    </row>
    <row r="5" spans="1:18">
      <c r="A5" s="2"/>
      <c r="B5" s="2" t="s">
        <v>11</v>
      </c>
      <c r="C5" s="2"/>
      <c r="D5" s="2"/>
      <c r="E5" s="2"/>
      <c r="F5" s="2"/>
      <c r="G5" s="2"/>
      <c r="H5" s="2"/>
      <c r="I5" s="2"/>
      <c r="J5" s="2"/>
      <c r="K5" s="2"/>
      <c r="L5" s="2"/>
      <c r="M5" s="2"/>
      <c r="N5" s="2"/>
    </row>
    <row r="6" spans="1:18">
      <c r="A6" s="2"/>
      <c r="B6" s="35" t="s">
        <v>39</v>
      </c>
      <c r="C6" s="2"/>
      <c r="D6" s="2"/>
      <c r="E6" s="2"/>
      <c r="F6" s="2"/>
      <c r="G6" s="2"/>
      <c r="H6" s="2"/>
      <c r="I6" s="2"/>
      <c r="J6" s="2"/>
      <c r="K6" s="2"/>
      <c r="L6" s="2"/>
      <c r="M6" s="2"/>
      <c r="N6" s="2"/>
    </row>
    <row r="7" spans="1:18" ht="19.5" thickBot="1">
      <c r="B7" s="39" t="s">
        <v>35</v>
      </c>
    </row>
    <row r="8" spans="1:18" ht="34.15" customHeight="1">
      <c r="B8" s="57" t="s">
        <v>51</v>
      </c>
      <c r="C8" s="58"/>
      <c r="D8" s="58"/>
      <c r="E8" s="58"/>
      <c r="F8" s="58"/>
      <c r="G8" s="58"/>
      <c r="H8" s="58"/>
      <c r="I8" s="58"/>
      <c r="J8" s="58"/>
      <c r="K8" s="58"/>
      <c r="L8" s="58"/>
      <c r="M8" s="58"/>
      <c r="N8" s="58"/>
      <c r="O8" s="58"/>
      <c r="P8" s="59"/>
      <c r="R8" s="36"/>
    </row>
    <row r="9" spans="1:18">
      <c r="B9" s="60"/>
      <c r="C9" s="61"/>
      <c r="D9" s="61"/>
      <c r="E9" s="61"/>
      <c r="F9" s="61"/>
      <c r="G9" s="61"/>
      <c r="H9" s="61"/>
      <c r="I9" s="61"/>
      <c r="J9" s="61"/>
      <c r="K9" s="61"/>
      <c r="L9" s="61"/>
      <c r="M9" s="61"/>
      <c r="N9" s="61"/>
      <c r="O9" s="61"/>
      <c r="P9" s="62"/>
      <c r="R9" s="36"/>
    </row>
    <row r="10" spans="1:18" ht="24">
      <c r="B10" s="29" t="s">
        <v>36</v>
      </c>
      <c r="C10" s="23"/>
      <c r="D10" s="23"/>
      <c r="E10" s="2"/>
      <c r="F10" s="2"/>
      <c r="G10" s="2"/>
      <c r="H10" s="2"/>
      <c r="I10" s="2"/>
      <c r="J10" s="2"/>
      <c r="K10" s="2"/>
      <c r="L10" s="2"/>
      <c r="M10" s="2"/>
      <c r="N10" s="2"/>
      <c r="O10" s="2"/>
      <c r="P10" s="6"/>
      <c r="R10" s="36"/>
    </row>
    <row r="11" spans="1:18" ht="24.75" thickBot="1">
      <c r="B11" s="29"/>
      <c r="C11" s="2" t="s">
        <v>30</v>
      </c>
      <c r="D11" s="23"/>
      <c r="E11" s="2"/>
      <c r="F11" s="2"/>
      <c r="G11" s="2"/>
      <c r="H11" s="2"/>
      <c r="I11" s="2"/>
      <c r="J11" s="2"/>
      <c r="K11" s="2"/>
      <c r="L11" s="2"/>
      <c r="M11" s="2"/>
      <c r="N11" s="2"/>
      <c r="O11" s="2"/>
      <c r="P11" s="6"/>
      <c r="R11" s="36"/>
    </row>
    <row r="12" spans="1:18" ht="19.5" thickBot="1">
      <c r="B12" s="26"/>
      <c r="C12" s="76" t="s">
        <v>10</v>
      </c>
      <c r="D12" s="77"/>
      <c r="E12" s="77"/>
      <c r="F12" s="77"/>
      <c r="G12" s="78"/>
      <c r="H12" s="76" t="s">
        <v>5</v>
      </c>
      <c r="I12" s="77"/>
      <c r="J12" s="77"/>
      <c r="K12" s="77"/>
      <c r="L12" s="77"/>
      <c r="M12" s="77"/>
      <c r="N12" s="77"/>
      <c r="O12" s="78"/>
      <c r="P12" s="6"/>
    </row>
    <row r="13" spans="1:18" ht="18" customHeight="1">
      <c r="B13" s="26"/>
      <c r="C13" s="40" t="str">
        <f>IF(D14="☑","☑",IF(D15="☑","☑","□"))</f>
        <v>☑</v>
      </c>
      <c r="D13" s="79" t="s">
        <v>24</v>
      </c>
      <c r="E13" s="79"/>
      <c r="F13" s="79"/>
      <c r="G13" s="80"/>
      <c r="H13" s="83" t="s">
        <v>42</v>
      </c>
      <c r="I13" s="84"/>
      <c r="J13" s="84"/>
      <c r="K13" s="84"/>
      <c r="L13" s="84"/>
      <c r="M13" s="84"/>
      <c r="N13" s="84"/>
      <c r="O13" s="85"/>
      <c r="P13" s="6"/>
    </row>
    <row r="14" spans="1:18" ht="38.25" customHeight="1">
      <c r="B14" s="26"/>
      <c r="C14" s="30"/>
      <c r="D14" s="49" t="str">
        <f>IF(N14=N25,"☑","□")</f>
        <v>☑</v>
      </c>
      <c r="E14" s="105" t="s">
        <v>43</v>
      </c>
      <c r="F14" s="105"/>
      <c r="G14" s="106"/>
      <c r="H14" s="17">
        <v>5000000</v>
      </c>
      <c r="I14" s="16" t="s">
        <v>0</v>
      </c>
      <c r="J14" s="16" t="s">
        <v>1</v>
      </c>
      <c r="K14" s="52">
        <v>31</v>
      </c>
      <c r="L14" s="16" t="s">
        <v>2</v>
      </c>
      <c r="M14" s="16" t="s">
        <v>3</v>
      </c>
      <c r="N14" s="41">
        <f>IF(H14="","",ROUNDUP(H14/K14,0))</f>
        <v>161291</v>
      </c>
      <c r="O14" s="18" t="s">
        <v>0</v>
      </c>
      <c r="P14" s="6"/>
    </row>
    <row r="15" spans="1:18" ht="38.25" customHeight="1" thickBot="1">
      <c r="B15" s="26"/>
      <c r="C15" s="31"/>
      <c r="D15" s="51" t="str">
        <f>IF(N15=N25,"☑","□")</f>
        <v>□</v>
      </c>
      <c r="E15" s="74" t="s">
        <v>44</v>
      </c>
      <c r="F15" s="74"/>
      <c r="G15" s="75"/>
      <c r="H15" s="14">
        <v>2000000</v>
      </c>
      <c r="I15" s="10" t="s">
        <v>0</v>
      </c>
      <c r="J15" s="10" t="s">
        <v>1</v>
      </c>
      <c r="K15" s="53">
        <v>31</v>
      </c>
      <c r="L15" s="10" t="s">
        <v>2</v>
      </c>
      <c r="M15" s="10" t="s">
        <v>3</v>
      </c>
      <c r="N15" s="42">
        <f>IF(H15="","",ROUNDUP(H15/K15,0))</f>
        <v>64517</v>
      </c>
      <c r="O15" s="11" t="s">
        <v>0</v>
      </c>
      <c r="P15" s="6"/>
    </row>
    <row r="16" spans="1:18" ht="18" customHeight="1">
      <c r="B16" s="26"/>
      <c r="C16" s="40" t="str">
        <f>IF(D17="☑","☑",IF(D18="☑","☑","□"))</f>
        <v>□</v>
      </c>
      <c r="D16" s="81" t="s">
        <v>25</v>
      </c>
      <c r="E16" s="81"/>
      <c r="F16" s="81"/>
      <c r="G16" s="82"/>
      <c r="H16" s="86" t="s">
        <v>6</v>
      </c>
      <c r="I16" s="87"/>
      <c r="J16" s="87"/>
      <c r="K16" s="87"/>
      <c r="L16" s="87"/>
      <c r="M16" s="87"/>
      <c r="N16" s="87"/>
      <c r="O16" s="88"/>
      <c r="P16" s="6"/>
    </row>
    <row r="17" spans="2:16" ht="37.15" customHeight="1">
      <c r="B17" s="26"/>
      <c r="C17" s="30"/>
      <c r="D17" s="49" t="str">
        <f>IF(N17=N25,"☑","□")</f>
        <v>□</v>
      </c>
      <c r="E17" s="63" t="s">
        <v>45</v>
      </c>
      <c r="F17" s="64"/>
      <c r="G17" s="65"/>
      <c r="H17" s="17"/>
      <c r="I17" s="16" t="s">
        <v>0</v>
      </c>
      <c r="J17" s="16" t="s">
        <v>1</v>
      </c>
      <c r="K17" s="16">
        <v>24</v>
      </c>
      <c r="L17" s="16" t="s">
        <v>2</v>
      </c>
      <c r="M17" s="16" t="s">
        <v>3</v>
      </c>
      <c r="N17" s="41" t="str">
        <f>IF(H17="","",ROUNDUP(H17/K17,0))</f>
        <v/>
      </c>
      <c r="O17" s="18" t="s">
        <v>0</v>
      </c>
      <c r="P17" s="6"/>
    </row>
    <row r="18" spans="2:16" ht="37.15" customHeight="1" thickBot="1">
      <c r="B18" s="26"/>
      <c r="C18" s="31"/>
      <c r="D18" s="51" t="str">
        <f>IF(N18=N25,"☑","□")</f>
        <v>□</v>
      </c>
      <c r="E18" s="66" t="s">
        <v>46</v>
      </c>
      <c r="F18" s="67"/>
      <c r="G18" s="68"/>
      <c r="H18" s="14"/>
      <c r="I18" s="10" t="s">
        <v>0</v>
      </c>
      <c r="J18" s="10" t="s">
        <v>1</v>
      </c>
      <c r="K18" s="10">
        <v>24</v>
      </c>
      <c r="L18" s="10" t="s">
        <v>2</v>
      </c>
      <c r="M18" s="10" t="s">
        <v>3</v>
      </c>
      <c r="N18" s="42" t="str">
        <f>IF(H18="","",ROUNDUP(H18/K18,0))</f>
        <v/>
      </c>
      <c r="O18" s="11" t="s">
        <v>0</v>
      </c>
      <c r="P18" s="6"/>
    </row>
    <row r="19" spans="2:16" ht="18" customHeight="1">
      <c r="B19" s="26"/>
      <c r="C19" s="40" t="str">
        <f>IF(D20="☑","☑",IF(D22="☑","☑","□"))</f>
        <v>□</v>
      </c>
      <c r="D19" s="81" t="s">
        <v>50</v>
      </c>
      <c r="E19" s="81"/>
      <c r="F19" s="81"/>
      <c r="G19" s="82"/>
      <c r="H19" s="86" t="s">
        <v>7</v>
      </c>
      <c r="I19" s="87"/>
      <c r="J19" s="87"/>
      <c r="K19" s="87"/>
      <c r="L19" s="87"/>
      <c r="M19" s="87"/>
      <c r="N19" s="87"/>
      <c r="O19" s="88"/>
      <c r="P19" s="6"/>
    </row>
    <row r="20" spans="2:16" ht="18" customHeight="1">
      <c r="B20" s="26"/>
      <c r="C20" s="30"/>
      <c r="D20" s="89" t="str">
        <f>IF(N21=N25,"☑","□")</f>
        <v>□</v>
      </c>
      <c r="E20" s="72" t="s">
        <v>26</v>
      </c>
      <c r="F20" s="72"/>
      <c r="G20" s="73"/>
      <c r="H20" s="100" t="s">
        <v>8</v>
      </c>
      <c r="I20" s="101"/>
      <c r="J20" s="101"/>
      <c r="K20" s="101"/>
      <c r="L20" s="91" t="s">
        <v>33</v>
      </c>
      <c r="M20" s="91"/>
      <c r="N20" s="91"/>
      <c r="O20" s="92"/>
      <c r="P20" s="6"/>
    </row>
    <row r="21" spans="2:16">
      <c r="B21" s="26"/>
      <c r="C21" s="30"/>
      <c r="D21" s="89"/>
      <c r="E21" s="72"/>
      <c r="F21" s="72"/>
      <c r="G21" s="73"/>
      <c r="H21" s="12"/>
      <c r="I21" s="20" t="s">
        <v>0</v>
      </c>
      <c r="J21" s="20" t="s">
        <v>1</v>
      </c>
      <c r="K21" s="4"/>
      <c r="L21" s="19" t="s">
        <v>2</v>
      </c>
      <c r="M21" s="19" t="s">
        <v>3</v>
      </c>
      <c r="N21" s="43" t="str">
        <f>IF(K21="","",ROUNDUP(H21/K21,0))</f>
        <v/>
      </c>
      <c r="O21" s="8" t="s">
        <v>0</v>
      </c>
      <c r="P21" s="6"/>
    </row>
    <row r="22" spans="2:16" ht="18" customHeight="1">
      <c r="B22" s="26"/>
      <c r="C22" s="30"/>
      <c r="D22" s="89" t="str">
        <f>IF(N23=N25,"☑","□")</f>
        <v>□</v>
      </c>
      <c r="E22" s="72" t="s">
        <v>27</v>
      </c>
      <c r="F22" s="72"/>
      <c r="G22" s="73"/>
      <c r="H22" s="21" t="s">
        <v>4</v>
      </c>
      <c r="I22" s="93" t="s">
        <v>34</v>
      </c>
      <c r="J22" s="93"/>
      <c r="K22" s="93"/>
      <c r="L22" s="50" t="s">
        <v>9</v>
      </c>
      <c r="M22" s="97">
        <v>44421</v>
      </c>
      <c r="N22" s="98"/>
      <c r="O22" s="99"/>
      <c r="P22" s="6"/>
    </row>
    <row r="23" spans="2:16" ht="19.5" thickBot="1">
      <c r="B23" s="26"/>
      <c r="C23" s="31"/>
      <c r="D23" s="90"/>
      <c r="E23" s="74"/>
      <c r="F23" s="74"/>
      <c r="G23" s="75"/>
      <c r="H23" s="14"/>
      <c r="I23" s="10" t="s">
        <v>0</v>
      </c>
      <c r="J23" s="10" t="s">
        <v>1</v>
      </c>
      <c r="K23" s="15"/>
      <c r="L23" s="10" t="s">
        <v>2</v>
      </c>
      <c r="M23" s="10" t="s">
        <v>3</v>
      </c>
      <c r="N23" s="42" t="str">
        <f>IF(K23="","",ROUNDUP(H23/K23,0))</f>
        <v/>
      </c>
      <c r="O23" s="11" t="s">
        <v>0</v>
      </c>
      <c r="P23" s="6"/>
    </row>
    <row r="24" spans="2:16" ht="19.5" thickBot="1">
      <c r="B24" s="26"/>
      <c r="C24" s="2"/>
      <c r="D24" s="2"/>
      <c r="E24" s="2"/>
      <c r="F24" s="2"/>
      <c r="G24" s="2"/>
      <c r="H24" s="2"/>
      <c r="I24" s="2"/>
      <c r="J24" s="2"/>
      <c r="K24" s="2"/>
      <c r="L24" s="2"/>
      <c r="M24" s="2"/>
      <c r="N24" s="2"/>
      <c r="O24" s="2"/>
      <c r="P24" s="6"/>
    </row>
    <row r="25" spans="2:16" ht="19.5" thickBot="1">
      <c r="B25" s="26"/>
      <c r="C25" s="2"/>
      <c r="D25" s="2"/>
      <c r="E25" s="2"/>
      <c r="F25" s="2"/>
      <c r="G25" s="107" t="s">
        <v>23</v>
      </c>
      <c r="H25" s="108"/>
      <c r="I25" s="108"/>
      <c r="J25" s="108"/>
      <c r="K25" s="108"/>
      <c r="L25" s="108"/>
      <c r="M25" s="109"/>
      <c r="N25" s="44">
        <f>MAX(N14,N15,N17,N18,N21,N23)</f>
        <v>161291</v>
      </c>
      <c r="O25" s="22" t="s">
        <v>0</v>
      </c>
      <c r="P25" s="6"/>
    </row>
    <row r="26" spans="2:16">
      <c r="B26" s="27"/>
      <c r="C26" s="3"/>
      <c r="D26" s="3"/>
      <c r="E26" s="3"/>
      <c r="F26" s="3"/>
      <c r="G26" s="3"/>
      <c r="H26" s="3"/>
      <c r="I26" s="3"/>
      <c r="J26" s="3"/>
      <c r="K26" s="3"/>
      <c r="L26" s="3"/>
      <c r="M26" s="3"/>
      <c r="N26" s="3"/>
      <c r="O26" s="3"/>
      <c r="P26" s="8"/>
    </row>
    <row r="27" spans="2:16" ht="24">
      <c r="B27" s="28" t="s">
        <v>22</v>
      </c>
      <c r="C27" s="1"/>
      <c r="D27" s="1"/>
      <c r="E27" s="1"/>
      <c r="F27" s="1"/>
      <c r="G27" s="1"/>
      <c r="H27" s="1"/>
      <c r="I27" s="1"/>
      <c r="J27" s="1"/>
      <c r="K27" s="1"/>
      <c r="L27" s="1"/>
      <c r="M27" s="1"/>
      <c r="N27" s="1"/>
      <c r="O27" s="1"/>
      <c r="P27" s="7"/>
    </row>
    <row r="28" spans="2:16">
      <c r="B28" s="26"/>
      <c r="C28" s="2" t="s">
        <v>31</v>
      </c>
      <c r="D28" s="2"/>
      <c r="E28" s="2"/>
      <c r="F28" s="2"/>
      <c r="G28" s="2"/>
      <c r="H28" s="2"/>
      <c r="I28" s="2"/>
      <c r="J28" s="2"/>
      <c r="K28" s="2"/>
      <c r="L28" s="2"/>
      <c r="M28" s="2"/>
      <c r="N28" s="2"/>
      <c r="O28" s="2"/>
      <c r="P28" s="6"/>
    </row>
    <row r="29" spans="2:16" ht="6" customHeight="1">
      <c r="B29" s="26"/>
      <c r="C29" s="2"/>
      <c r="D29" s="2"/>
      <c r="E29" s="2"/>
      <c r="F29" s="2"/>
      <c r="G29" s="2"/>
      <c r="H29" s="2"/>
      <c r="I29" s="2"/>
      <c r="J29" s="2"/>
      <c r="K29" s="2"/>
      <c r="L29" s="2"/>
      <c r="M29" s="2"/>
      <c r="N29" s="2"/>
      <c r="O29" s="2"/>
      <c r="P29" s="6"/>
    </row>
    <row r="30" spans="2:16" ht="19.5" thickBot="1">
      <c r="B30" s="26"/>
      <c r="C30" s="32" t="s">
        <v>40</v>
      </c>
      <c r="D30" s="2"/>
      <c r="E30" s="2"/>
      <c r="F30" s="2"/>
      <c r="G30" s="2"/>
      <c r="H30" s="2"/>
      <c r="I30" s="2"/>
      <c r="J30" s="2"/>
      <c r="K30" s="2"/>
      <c r="L30" s="2"/>
      <c r="M30" s="2"/>
      <c r="N30" s="2"/>
      <c r="O30" s="2"/>
      <c r="P30" s="6"/>
    </row>
    <row r="31" spans="2:16">
      <c r="B31" s="26"/>
      <c r="C31" s="38" t="s">
        <v>28</v>
      </c>
      <c r="D31" s="33"/>
      <c r="E31" s="24"/>
      <c r="F31" s="24"/>
      <c r="G31" s="24"/>
      <c r="H31" s="69">
        <f>IF(N25&lt;75000,30000,IF(N25&gt;250000,100000,ROUNDUP(N25*0.4,-3)))</f>
        <v>65000</v>
      </c>
      <c r="I31" s="70"/>
      <c r="J31" s="70"/>
      <c r="K31" s="70"/>
      <c r="L31" s="70"/>
      <c r="M31" s="70"/>
      <c r="N31" s="70"/>
      <c r="O31" s="71"/>
      <c r="P31" s="6"/>
    </row>
    <row r="32" spans="2:16">
      <c r="B32" s="26"/>
      <c r="C32" s="13"/>
      <c r="D32" s="119" t="s">
        <v>12</v>
      </c>
      <c r="E32" s="120"/>
      <c r="F32" s="120"/>
      <c r="G32" s="121"/>
      <c r="H32" s="116" t="s">
        <v>20</v>
      </c>
      <c r="I32" s="117"/>
      <c r="J32" s="117"/>
      <c r="K32" s="117"/>
      <c r="L32" s="117"/>
      <c r="M32" s="117"/>
      <c r="N32" s="117"/>
      <c r="O32" s="118"/>
      <c r="P32" s="6"/>
    </row>
    <row r="33" spans="2:16">
      <c r="B33" s="26"/>
      <c r="C33" s="13"/>
      <c r="D33" s="119" t="s">
        <v>13</v>
      </c>
      <c r="E33" s="120"/>
      <c r="F33" s="120"/>
      <c r="G33" s="121"/>
      <c r="H33" s="122" t="s">
        <v>15</v>
      </c>
      <c r="I33" s="123"/>
      <c r="J33" s="123"/>
      <c r="K33" s="123"/>
      <c r="L33" s="123"/>
      <c r="M33" s="123"/>
      <c r="N33" s="123"/>
      <c r="O33" s="124"/>
      <c r="P33" s="6"/>
    </row>
    <row r="34" spans="2:16" ht="19.5" thickBot="1">
      <c r="B34" s="26"/>
      <c r="C34" s="25"/>
      <c r="D34" s="128" t="s">
        <v>14</v>
      </c>
      <c r="E34" s="129"/>
      <c r="F34" s="129"/>
      <c r="G34" s="130"/>
      <c r="H34" s="125" t="s">
        <v>19</v>
      </c>
      <c r="I34" s="126"/>
      <c r="J34" s="126"/>
      <c r="K34" s="126"/>
      <c r="L34" s="126"/>
      <c r="M34" s="126"/>
      <c r="N34" s="126"/>
      <c r="O34" s="127"/>
      <c r="P34" s="6"/>
    </row>
    <row r="35" spans="2:16" ht="6" customHeight="1">
      <c r="B35" s="26"/>
      <c r="C35" s="5"/>
      <c r="D35" s="5"/>
      <c r="E35" s="2"/>
      <c r="F35" s="2"/>
      <c r="G35" s="2"/>
      <c r="H35" s="2"/>
      <c r="I35" s="2"/>
      <c r="J35" s="2"/>
      <c r="K35" s="2"/>
      <c r="L35" s="2"/>
      <c r="M35" s="2"/>
      <c r="N35" s="2"/>
      <c r="O35" s="2"/>
      <c r="P35" s="6"/>
    </row>
    <row r="36" spans="2:16" ht="19.5" thickBot="1">
      <c r="B36" s="26"/>
      <c r="C36" s="37" t="s">
        <v>41</v>
      </c>
      <c r="D36" s="5"/>
      <c r="E36" s="2"/>
      <c r="F36" s="2"/>
      <c r="G36" s="2"/>
      <c r="H36" s="2"/>
      <c r="I36" s="2"/>
      <c r="J36" s="2"/>
      <c r="K36" s="2"/>
      <c r="L36" s="2"/>
      <c r="M36" s="2"/>
      <c r="N36" s="2"/>
      <c r="O36" s="2"/>
      <c r="P36" s="6"/>
    </row>
    <row r="37" spans="2:16">
      <c r="B37" s="26"/>
      <c r="C37" s="38" t="s">
        <v>29</v>
      </c>
      <c r="D37" s="33"/>
      <c r="E37" s="24"/>
      <c r="F37" s="24"/>
      <c r="G37" s="24"/>
      <c r="H37" s="113">
        <f>IF(N25&lt;83333,25000,IF(N25&gt;250000,75000,ROUNDUP(N25*0.3,-3)))</f>
        <v>49000</v>
      </c>
      <c r="I37" s="114"/>
      <c r="J37" s="114"/>
      <c r="K37" s="114"/>
      <c r="L37" s="114"/>
      <c r="M37" s="114"/>
      <c r="N37" s="114"/>
      <c r="O37" s="115"/>
      <c r="P37" s="6"/>
    </row>
    <row r="38" spans="2:16">
      <c r="B38" s="26"/>
      <c r="C38" s="13"/>
      <c r="D38" s="94" t="s">
        <v>16</v>
      </c>
      <c r="E38" s="95"/>
      <c r="F38" s="95"/>
      <c r="G38" s="96"/>
      <c r="H38" s="116" t="s">
        <v>21</v>
      </c>
      <c r="I38" s="117"/>
      <c r="J38" s="117"/>
      <c r="K38" s="117"/>
      <c r="L38" s="117"/>
      <c r="M38" s="117"/>
      <c r="N38" s="117"/>
      <c r="O38" s="118"/>
      <c r="P38" s="6"/>
    </row>
    <row r="39" spans="2:16">
      <c r="B39" s="26"/>
      <c r="C39" s="13"/>
      <c r="D39" s="94" t="s">
        <v>17</v>
      </c>
      <c r="E39" s="95"/>
      <c r="F39" s="95"/>
      <c r="G39" s="96"/>
      <c r="H39" s="122" t="s">
        <v>32</v>
      </c>
      <c r="I39" s="123"/>
      <c r="J39" s="123"/>
      <c r="K39" s="123"/>
      <c r="L39" s="123"/>
      <c r="M39" s="123"/>
      <c r="N39" s="123"/>
      <c r="O39" s="124"/>
      <c r="P39" s="6"/>
    </row>
    <row r="40" spans="2:16" ht="19.5" thickBot="1">
      <c r="B40" s="26"/>
      <c r="C40" s="25"/>
      <c r="D40" s="110" t="s">
        <v>14</v>
      </c>
      <c r="E40" s="111"/>
      <c r="F40" s="111"/>
      <c r="G40" s="112"/>
      <c r="H40" s="125" t="s">
        <v>18</v>
      </c>
      <c r="I40" s="126"/>
      <c r="J40" s="126"/>
      <c r="K40" s="126"/>
      <c r="L40" s="126"/>
      <c r="M40" s="126"/>
      <c r="N40" s="126"/>
      <c r="O40" s="127"/>
      <c r="P40" s="6"/>
    </row>
    <row r="41" spans="2:16" ht="6" customHeight="1">
      <c r="B41" s="26"/>
      <c r="C41" s="5"/>
      <c r="D41" s="5"/>
      <c r="E41" s="2"/>
      <c r="F41" s="2"/>
      <c r="G41" s="2"/>
      <c r="H41" s="2"/>
      <c r="I41" s="2"/>
      <c r="J41" s="2"/>
      <c r="K41" s="2"/>
      <c r="L41" s="2"/>
      <c r="M41" s="2"/>
      <c r="N41" s="2"/>
      <c r="O41" s="2"/>
      <c r="P41" s="6"/>
    </row>
    <row r="42" spans="2:16" ht="19.5" thickBot="1">
      <c r="B42" s="26"/>
      <c r="C42" s="37" t="s">
        <v>49</v>
      </c>
      <c r="D42" s="5"/>
      <c r="E42" s="2"/>
      <c r="F42" s="2"/>
      <c r="G42" s="2"/>
      <c r="H42" s="2"/>
      <c r="I42" s="2"/>
      <c r="J42" s="2"/>
      <c r="K42" s="2"/>
      <c r="L42" s="2"/>
      <c r="M42" s="2"/>
      <c r="N42" s="2"/>
      <c r="O42" s="2"/>
      <c r="P42" s="6"/>
    </row>
    <row r="43" spans="2:16" ht="19.5" thickBot="1">
      <c r="B43" s="26"/>
      <c r="C43" s="54" t="s">
        <v>28</v>
      </c>
      <c r="D43" s="55"/>
      <c r="E43" s="56"/>
      <c r="F43" s="56"/>
      <c r="G43" s="56"/>
      <c r="H43" s="102">
        <v>20000</v>
      </c>
      <c r="I43" s="103"/>
      <c r="J43" s="103"/>
      <c r="K43" s="103"/>
      <c r="L43" s="103"/>
      <c r="M43" s="103"/>
      <c r="N43" s="103"/>
      <c r="O43" s="104"/>
      <c r="P43" s="6"/>
    </row>
    <row r="44" spans="2:16" ht="6" customHeight="1" thickBot="1">
      <c r="B44" s="9"/>
      <c r="C44" s="10"/>
      <c r="D44" s="10"/>
      <c r="E44" s="10"/>
      <c r="F44" s="10"/>
      <c r="G44" s="10"/>
      <c r="H44" s="10"/>
      <c r="I44" s="10"/>
      <c r="J44" s="10"/>
      <c r="K44" s="10"/>
      <c r="L44" s="10"/>
      <c r="M44" s="10"/>
      <c r="N44" s="10"/>
      <c r="O44" s="10"/>
      <c r="P44" s="11"/>
    </row>
  </sheetData>
  <mergeCells count="38">
    <mergeCell ref="H43:O43"/>
    <mergeCell ref="E14:G14"/>
    <mergeCell ref="E15:G15"/>
    <mergeCell ref="D40:G40"/>
    <mergeCell ref="H40:O40"/>
    <mergeCell ref="D34:G34"/>
    <mergeCell ref="H34:O34"/>
    <mergeCell ref="H37:O37"/>
    <mergeCell ref="D38:G38"/>
    <mergeCell ref="H38:O38"/>
    <mergeCell ref="D39:G39"/>
    <mergeCell ref="H39:O39"/>
    <mergeCell ref="G25:M25"/>
    <mergeCell ref="H31:O31"/>
    <mergeCell ref="D32:G32"/>
    <mergeCell ref="H32:O32"/>
    <mergeCell ref="D33:G33"/>
    <mergeCell ref="H33:O33"/>
    <mergeCell ref="D20:D21"/>
    <mergeCell ref="E20:G21"/>
    <mergeCell ref="H20:K20"/>
    <mergeCell ref="L20:O20"/>
    <mergeCell ref="D22:D23"/>
    <mergeCell ref="E22:G23"/>
    <mergeCell ref="I22:K22"/>
    <mergeCell ref="M22:O22"/>
    <mergeCell ref="D16:G16"/>
    <mergeCell ref="H16:O16"/>
    <mergeCell ref="E17:G17"/>
    <mergeCell ref="E18:G18"/>
    <mergeCell ref="D19:G19"/>
    <mergeCell ref="H19:O19"/>
    <mergeCell ref="B8:P8"/>
    <mergeCell ref="B9:P9"/>
    <mergeCell ref="C12:G12"/>
    <mergeCell ref="H12:O12"/>
    <mergeCell ref="D13:G13"/>
    <mergeCell ref="H13:O13"/>
  </mergeCells>
  <phoneticPr fontId="4"/>
  <pageMargins left="0.7" right="0.7" top="0.75" bottom="0.75" header="0.3" footer="0.3"/>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workbookViewId="0">
      <pane xSplit="1" topLeftCell="B1" activePane="topRight" state="frozen"/>
      <selection activeCell="B2" sqref="B2"/>
      <selection pane="topRight" activeCell="C36" sqref="C36"/>
    </sheetView>
  </sheetViews>
  <sheetFormatPr defaultRowHeight="18.75"/>
  <cols>
    <col min="1" max="1" width="3.25" customWidth="1"/>
    <col min="2" max="2" width="2.25" customWidth="1"/>
    <col min="3" max="4" width="2.875" customWidth="1"/>
    <col min="5" max="5" width="2.375" customWidth="1"/>
    <col min="6" max="6" width="8.5" bestFit="1" customWidth="1"/>
    <col min="7" max="7" width="34.75" customWidth="1"/>
    <col min="8" max="8" width="10.5" bestFit="1" customWidth="1"/>
    <col min="9" max="10" width="3.25" customWidth="1"/>
    <col min="11" max="11" width="6.25" customWidth="1"/>
    <col min="12" max="13" width="3" bestFit="1" customWidth="1"/>
    <col min="14" max="14" width="9.25" bestFit="1" customWidth="1"/>
    <col min="15" max="15" width="3" bestFit="1" customWidth="1"/>
    <col min="16" max="16" width="3" customWidth="1"/>
  </cols>
  <sheetData>
    <row r="1" spans="1:18" ht="19.5">
      <c r="B1" s="45" t="s">
        <v>38</v>
      </c>
      <c r="R1" s="36"/>
    </row>
    <row r="2" spans="1:18" ht="19.5">
      <c r="B2" s="45"/>
      <c r="R2" s="36"/>
    </row>
    <row r="3" spans="1:18" ht="24">
      <c r="B3" s="34" t="s">
        <v>48</v>
      </c>
    </row>
    <row r="4" spans="1:18">
      <c r="B4" s="2"/>
    </row>
    <row r="5" spans="1:18">
      <c r="A5" s="2"/>
      <c r="B5" s="2" t="s">
        <v>11</v>
      </c>
      <c r="C5" s="2"/>
      <c r="D5" s="2"/>
      <c r="E5" s="2"/>
      <c r="F5" s="2"/>
      <c r="G5" s="2"/>
      <c r="H5" s="2"/>
      <c r="I5" s="2"/>
      <c r="J5" s="2"/>
      <c r="K5" s="2"/>
      <c r="L5" s="2"/>
      <c r="M5" s="2"/>
      <c r="N5" s="2"/>
    </row>
    <row r="6" spans="1:18">
      <c r="A6" s="2"/>
      <c r="B6" s="35" t="s">
        <v>39</v>
      </c>
      <c r="C6" s="2"/>
      <c r="D6" s="2"/>
      <c r="E6" s="2"/>
      <c r="F6" s="2"/>
      <c r="G6" s="2"/>
      <c r="H6" s="2"/>
      <c r="I6" s="2"/>
      <c r="J6" s="2"/>
      <c r="K6" s="2"/>
      <c r="L6" s="2"/>
      <c r="M6" s="2"/>
      <c r="N6" s="2"/>
    </row>
    <row r="7" spans="1:18" ht="19.5" thickBot="1">
      <c r="B7" s="39" t="s">
        <v>35</v>
      </c>
    </row>
    <row r="8" spans="1:18" ht="34.15" customHeight="1">
      <c r="B8" s="57" t="s">
        <v>51</v>
      </c>
      <c r="C8" s="58"/>
      <c r="D8" s="58"/>
      <c r="E8" s="58"/>
      <c r="F8" s="58"/>
      <c r="G8" s="58"/>
      <c r="H8" s="58"/>
      <c r="I8" s="58"/>
      <c r="J8" s="58"/>
      <c r="K8" s="58"/>
      <c r="L8" s="58"/>
      <c r="M8" s="58"/>
      <c r="N8" s="58"/>
      <c r="O8" s="58"/>
      <c r="P8" s="59"/>
      <c r="R8" s="36"/>
    </row>
    <row r="9" spans="1:18">
      <c r="B9" s="60"/>
      <c r="C9" s="61"/>
      <c r="D9" s="61"/>
      <c r="E9" s="61"/>
      <c r="F9" s="61"/>
      <c r="G9" s="61"/>
      <c r="H9" s="61"/>
      <c r="I9" s="61"/>
      <c r="J9" s="61"/>
      <c r="K9" s="61"/>
      <c r="L9" s="61"/>
      <c r="M9" s="61"/>
      <c r="N9" s="61"/>
      <c r="O9" s="61"/>
      <c r="P9" s="62"/>
      <c r="R9" s="36"/>
    </row>
    <row r="10" spans="1:18" ht="24">
      <c r="B10" s="29" t="s">
        <v>36</v>
      </c>
      <c r="C10" s="23"/>
      <c r="D10" s="23"/>
      <c r="E10" s="2"/>
      <c r="F10" s="2"/>
      <c r="G10" s="2"/>
      <c r="H10" s="2"/>
      <c r="I10" s="2"/>
      <c r="J10" s="2"/>
      <c r="K10" s="2"/>
      <c r="L10" s="2"/>
      <c r="M10" s="2"/>
      <c r="N10" s="2"/>
      <c r="O10" s="2"/>
      <c r="P10" s="6"/>
      <c r="R10" s="36"/>
    </row>
    <row r="11" spans="1:18" ht="24.75" thickBot="1">
      <c r="B11" s="29"/>
      <c r="C11" s="2" t="s">
        <v>30</v>
      </c>
      <c r="D11" s="23"/>
      <c r="E11" s="2"/>
      <c r="F11" s="2"/>
      <c r="G11" s="2"/>
      <c r="H11" s="2"/>
      <c r="I11" s="2"/>
      <c r="J11" s="2"/>
      <c r="K11" s="2"/>
      <c r="L11" s="2"/>
      <c r="M11" s="2"/>
      <c r="N11" s="2"/>
      <c r="O11" s="2"/>
      <c r="P11" s="6"/>
      <c r="R11" s="36"/>
    </row>
    <row r="12" spans="1:18" ht="19.5" thickBot="1">
      <c r="B12" s="26"/>
      <c r="C12" s="76" t="s">
        <v>10</v>
      </c>
      <c r="D12" s="77"/>
      <c r="E12" s="77"/>
      <c r="F12" s="77"/>
      <c r="G12" s="78"/>
      <c r="H12" s="76" t="s">
        <v>5</v>
      </c>
      <c r="I12" s="77"/>
      <c r="J12" s="77"/>
      <c r="K12" s="77"/>
      <c r="L12" s="77"/>
      <c r="M12" s="77"/>
      <c r="N12" s="77"/>
      <c r="O12" s="78"/>
      <c r="P12" s="6"/>
    </row>
    <row r="13" spans="1:18" ht="18" customHeight="1">
      <c r="B13" s="26"/>
      <c r="C13" s="40" t="str">
        <f>IF(D14="☑","☑",IF(D15="☑","☑","□"))</f>
        <v>□</v>
      </c>
      <c r="D13" s="79" t="s">
        <v>24</v>
      </c>
      <c r="E13" s="79"/>
      <c r="F13" s="79"/>
      <c r="G13" s="80"/>
      <c r="H13" s="83" t="s">
        <v>42</v>
      </c>
      <c r="I13" s="84"/>
      <c r="J13" s="84"/>
      <c r="K13" s="84"/>
      <c r="L13" s="84"/>
      <c r="M13" s="84"/>
      <c r="N13" s="84"/>
      <c r="O13" s="85"/>
      <c r="P13" s="6"/>
    </row>
    <row r="14" spans="1:18" ht="38.25" customHeight="1">
      <c r="B14" s="26"/>
      <c r="C14" s="30"/>
      <c r="D14" s="49" t="str">
        <f>IF(N14=N25,"☑","□")</f>
        <v>□</v>
      </c>
      <c r="E14" s="105" t="s">
        <v>43</v>
      </c>
      <c r="F14" s="105"/>
      <c r="G14" s="106"/>
      <c r="H14" s="17"/>
      <c r="I14" s="16" t="s">
        <v>0</v>
      </c>
      <c r="J14" s="16" t="s">
        <v>1</v>
      </c>
      <c r="K14" s="52"/>
      <c r="L14" s="16" t="s">
        <v>2</v>
      </c>
      <c r="M14" s="16" t="s">
        <v>3</v>
      </c>
      <c r="N14" s="41" t="str">
        <f>IF(H14="","",ROUNDUP(H14/K14,0))</f>
        <v/>
      </c>
      <c r="O14" s="18" t="s">
        <v>0</v>
      </c>
      <c r="P14" s="6"/>
    </row>
    <row r="15" spans="1:18" ht="38.25" customHeight="1" thickBot="1">
      <c r="B15" s="26"/>
      <c r="C15" s="31"/>
      <c r="D15" s="51" t="str">
        <f>IF(N15=N25,"☑","□")</f>
        <v>□</v>
      </c>
      <c r="E15" s="74" t="s">
        <v>44</v>
      </c>
      <c r="F15" s="74"/>
      <c r="G15" s="75"/>
      <c r="H15" s="14"/>
      <c r="I15" s="10" t="s">
        <v>0</v>
      </c>
      <c r="J15" s="10" t="s">
        <v>1</v>
      </c>
      <c r="K15" s="53"/>
      <c r="L15" s="10" t="s">
        <v>2</v>
      </c>
      <c r="M15" s="10" t="s">
        <v>3</v>
      </c>
      <c r="N15" s="42" t="str">
        <f>IF(H15="","",ROUNDUP(H15/K15,0))</f>
        <v/>
      </c>
      <c r="O15" s="11" t="s">
        <v>0</v>
      </c>
      <c r="P15" s="6"/>
    </row>
    <row r="16" spans="1:18" ht="18" customHeight="1">
      <c r="B16" s="26"/>
      <c r="C16" s="40" t="str">
        <f>IF(D17="☑","☑",IF(D18="☑","☑","□"))</f>
        <v>☑</v>
      </c>
      <c r="D16" s="81" t="s">
        <v>25</v>
      </c>
      <c r="E16" s="81"/>
      <c r="F16" s="81"/>
      <c r="G16" s="82"/>
      <c r="H16" s="86" t="s">
        <v>6</v>
      </c>
      <c r="I16" s="87"/>
      <c r="J16" s="87"/>
      <c r="K16" s="87"/>
      <c r="L16" s="87"/>
      <c r="M16" s="87"/>
      <c r="N16" s="87"/>
      <c r="O16" s="88"/>
      <c r="P16" s="6"/>
    </row>
    <row r="17" spans="2:16" ht="37.15" customHeight="1">
      <c r="B17" s="26"/>
      <c r="C17" s="30"/>
      <c r="D17" s="49" t="str">
        <f>IF(N17=N25,"☑","□")</f>
        <v>☑</v>
      </c>
      <c r="E17" s="63" t="s">
        <v>45</v>
      </c>
      <c r="F17" s="64"/>
      <c r="G17" s="65"/>
      <c r="H17" s="17">
        <v>2670000</v>
      </c>
      <c r="I17" s="16" t="s">
        <v>0</v>
      </c>
      <c r="J17" s="16" t="s">
        <v>1</v>
      </c>
      <c r="K17" s="16">
        <v>24</v>
      </c>
      <c r="L17" s="16" t="s">
        <v>2</v>
      </c>
      <c r="M17" s="16" t="s">
        <v>3</v>
      </c>
      <c r="N17" s="41">
        <f>IF(H17="","",ROUNDUP(H17/K17,0))</f>
        <v>111250</v>
      </c>
      <c r="O17" s="18" t="s">
        <v>0</v>
      </c>
      <c r="P17" s="6"/>
    </row>
    <row r="18" spans="2:16" ht="37.15" customHeight="1" thickBot="1">
      <c r="B18" s="26"/>
      <c r="C18" s="31"/>
      <c r="D18" s="51" t="str">
        <f>IF(N18=N25,"☑","□")</f>
        <v>□</v>
      </c>
      <c r="E18" s="66" t="s">
        <v>46</v>
      </c>
      <c r="F18" s="67"/>
      <c r="G18" s="68"/>
      <c r="H18" s="14">
        <v>1800000</v>
      </c>
      <c r="I18" s="10" t="s">
        <v>0</v>
      </c>
      <c r="J18" s="10" t="s">
        <v>1</v>
      </c>
      <c r="K18" s="10">
        <v>24</v>
      </c>
      <c r="L18" s="10" t="s">
        <v>2</v>
      </c>
      <c r="M18" s="10" t="s">
        <v>3</v>
      </c>
      <c r="N18" s="42">
        <f>IF(H18="","",ROUNDUP(H18/K18,0))</f>
        <v>75000</v>
      </c>
      <c r="O18" s="11" t="s">
        <v>0</v>
      </c>
      <c r="P18" s="6"/>
    </row>
    <row r="19" spans="2:16" ht="18" customHeight="1">
      <c r="B19" s="26"/>
      <c r="C19" s="40" t="str">
        <f>IF(D20="☑","☑",IF(D22="☑","☑","□"))</f>
        <v>□</v>
      </c>
      <c r="D19" s="81" t="s">
        <v>50</v>
      </c>
      <c r="E19" s="81"/>
      <c r="F19" s="81"/>
      <c r="G19" s="82"/>
      <c r="H19" s="86" t="s">
        <v>7</v>
      </c>
      <c r="I19" s="87"/>
      <c r="J19" s="87"/>
      <c r="K19" s="87"/>
      <c r="L19" s="87"/>
      <c r="M19" s="87"/>
      <c r="N19" s="87"/>
      <c r="O19" s="88"/>
      <c r="P19" s="6"/>
    </row>
    <row r="20" spans="2:16" ht="18" customHeight="1">
      <c r="B20" s="26"/>
      <c r="C20" s="30"/>
      <c r="D20" s="89" t="str">
        <f>IF(N21=N25,"☑","□")</f>
        <v>□</v>
      </c>
      <c r="E20" s="72" t="s">
        <v>26</v>
      </c>
      <c r="F20" s="72"/>
      <c r="G20" s="73"/>
      <c r="H20" s="100" t="s">
        <v>8</v>
      </c>
      <c r="I20" s="101"/>
      <c r="J20" s="101"/>
      <c r="K20" s="101"/>
      <c r="L20" s="91" t="s">
        <v>33</v>
      </c>
      <c r="M20" s="91"/>
      <c r="N20" s="91"/>
      <c r="O20" s="92"/>
      <c r="P20" s="6"/>
    </row>
    <row r="21" spans="2:16">
      <c r="B21" s="26"/>
      <c r="C21" s="30"/>
      <c r="D21" s="89"/>
      <c r="E21" s="72"/>
      <c r="F21" s="72"/>
      <c r="G21" s="73"/>
      <c r="H21" s="12"/>
      <c r="I21" s="20" t="s">
        <v>0</v>
      </c>
      <c r="J21" s="20" t="s">
        <v>1</v>
      </c>
      <c r="K21" s="4"/>
      <c r="L21" s="19" t="s">
        <v>2</v>
      </c>
      <c r="M21" s="19" t="s">
        <v>3</v>
      </c>
      <c r="N21" s="43" t="str">
        <f>IF(K21="","",ROUNDUP(H21/K21,0))</f>
        <v/>
      </c>
      <c r="O21" s="8" t="s">
        <v>0</v>
      </c>
      <c r="P21" s="6"/>
    </row>
    <row r="22" spans="2:16" ht="18" customHeight="1">
      <c r="B22" s="26"/>
      <c r="C22" s="30"/>
      <c r="D22" s="89" t="str">
        <f>IF(N23=N25,"☑","□")</f>
        <v>□</v>
      </c>
      <c r="E22" s="72" t="s">
        <v>27</v>
      </c>
      <c r="F22" s="72"/>
      <c r="G22" s="73"/>
      <c r="H22" s="21" t="s">
        <v>4</v>
      </c>
      <c r="I22" s="93" t="s">
        <v>34</v>
      </c>
      <c r="J22" s="93"/>
      <c r="K22" s="93"/>
      <c r="L22" s="50" t="s">
        <v>9</v>
      </c>
      <c r="M22" s="97">
        <v>44421</v>
      </c>
      <c r="N22" s="98"/>
      <c r="O22" s="99"/>
      <c r="P22" s="6"/>
    </row>
    <row r="23" spans="2:16" ht="19.5" thickBot="1">
      <c r="B23" s="26"/>
      <c r="C23" s="31"/>
      <c r="D23" s="90"/>
      <c r="E23" s="74"/>
      <c r="F23" s="74"/>
      <c r="G23" s="75"/>
      <c r="H23" s="14"/>
      <c r="I23" s="10" t="s">
        <v>0</v>
      </c>
      <c r="J23" s="10" t="s">
        <v>1</v>
      </c>
      <c r="K23" s="15"/>
      <c r="L23" s="10" t="s">
        <v>2</v>
      </c>
      <c r="M23" s="10" t="s">
        <v>3</v>
      </c>
      <c r="N23" s="42" t="str">
        <f>IF(K23="","",ROUNDUP(H23/K23,0))</f>
        <v/>
      </c>
      <c r="O23" s="11" t="s">
        <v>0</v>
      </c>
      <c r="P23" s="6"/>
    </row>
    <row r="24" spans="2:16" ht="19.5" thickBot="1">
      <c r="B24" s="26"/>
      <c r="C24" s="2"/>
      <c r="D24" s="2"/>
      <c r="E24" s="2"/>
      <c r="F24" s="2"/>
      <c r="G24" s="2"/>
      <c r="H24" s="2"/>
      <c r="I24" s="2"/>
      <c r="J24" s="2"/>
      <c r="K24" s="2"/>
      <c r="L24" s="2"/>
      <c r="M24" s="2"/>
      <c r="N24" s="2"/>
      <c r="O24" s="2"/>
      <c r="P24" s="6"/>
    </row>
    <row r="25" spans="2:16" ht="19.5" thickBot="1">
      <c r="B25" s="26"/>
      <c r="C25" s="2"/>
      <c r="D25" s="2"/>
      <c r="E25" s="2"/>
      <c r="F25" s="2"/>
      <c r="G25" s="107" t="s">
        <v>23</v>
      </c>
      <c r="H25" s="108"/>
      <c r="I25" s="108"/>
      <c r="J25" s="108"/>
      <c r="K25" s="108"/>
      <c r="L25" s="108"/>
      <c r="M25" s="109"/>
      <c r="N25" s="44">
        <f>MAX(N14,N15,N17,N18,N21,N23)</f>
        <v>111250</v>
      </c>
      <c r="O25" s="22" t="s">
        <v>0</v>
      </c>
      <c r="P25" s="6"/>
    </row>
    <row r="26" spans="2:16">
      <c r="B26" s="27"/>
      <c r="C26" s="3"/>
      <c r="D26" s="3"/>
      <c r="E26" s="3"/>
      <c r="F26" s="3"/>
      <c r="G26" s="3"/>
      <c r="H26" s="3"/>
      <c r="I26" s="3"/>
      <c r="J26" s="3"/>
      <c r="K26" s="3"/>
      <c r="L26" s="3"/>
      <c r="M26" s="3"/>
      <c r="N26" s="3"/>
      <c r="O26" s="3"/>
      <c r="P26" s="8"/>
    </row>
    <row r="27" spans="2:16" ht="24">
      <c r="B27" s="28" t="s">
        <v>22</v>
      </c>
      <c r="C27" s="1"/>
      <c r="D27" s="1"/>
      <c r="E27" s="1"/>
      <c r="F27" s="1"/>
      <c r="G27" s="1"/>
      <c r="H27" s="1"/>
      <c r="I27" s="1"/>
      <c r="J27" s="1"/>
      <c r="K27" s="1"/>
      <c r="L27" s="1"/>
      <c r="M27" s="1"/>
      <c r="N27" s="1"/>
      <c r="O27" s="1"/>
      <c r="P27" s="7"/>
    </row>
    <row r="28" spans="2:16">
      <c r="B28" s="26"/>
      <c r="C28" s="2" t="s">
        <v>31</v>
      </c>
      <c r="D28" s="2"/>
      <c r="E28" s="2"/>
      <c r="F28" s="2"/>
      <c r="G28" s="2"/>
      <c r="H28" s="2"/>
      <c r="I28" s="2"/>
      <c r="J28" s="2"/>
      <c r="K28" s="2"/>
      <c r="L28" s="2"/>
      <c r="M28" s="2"/>
      <c r="N28" s="2"/>
      <c r="O28" s="2"/>
      <c r="P28" s="6"/>
    </row>
    <row r="29" spans="2:16" ht="6" customHeight="1">
      <c r="B29" s="26"/>
      <c r="C29" s="2"/>
      <c r="D29" s="2"/>
      <c r="E29" s="2"/>
      <c r="F29" s="2"/>
      <c r="G29" s="2"/>
      <c r="H29" s="2"/>
      <c r="I29" s="2"/>
      <c r="J29" s="2"/>
      <c r="K29" s="2"/>
      <c r="L29" s="2"/>
      <c r="M29" s="2"/>
      <c r="N29" s="2"/>
      <c r="O29" s="2"/>
      <c r="P29" s="6"/>
    </row>
    <row r="30" spans="2:16" ht="19.5" thickBot="1">
      <c r="B30" s="26"/>
      <c r="C30" s="32" t="s">
        <v>40</v>
      </c>
      <c r="D30" s="2"/>
      <c r="E30" s="2"/>
      <c r="F30" s="2"/>
      <c r="G30" s="2"/>
      <c r="H30" s="2"/>
      <c r="I30" s="2"/>
      <c r="J30" s="2"/>
      <c r="K30" s="2"/>
      <c r="L30" s="2"/>
      <c r="M30" s="2"/>
      <c r="N30" s="2"/>
      <c r="O30" s="2"/>
      <c r="P30" s="6"/>
    </row>
    <row r="31" spans="2:16">
      <c r="B31" s="26"/>
      <c r="C31" s="38" t="s">
        <v>28</v>
      </c>
      <c r="D31" s="33"/>
      <c r="E31" s="24"/>
      <c r="F31" s="24"/>
      <c r="G31" s="24"/>
      <c r="H31" s="69">
        <f>IF(N25&lt;75000,30000,IF(N25&gt;250000,100000,ROUNDUP(N25*0.4,-3)))</f>
        <v>45000</v>
      </c>
      <c r="I31" s="70"/>
      <c r="J31" s="70"/>
      <c r="K31" s="70"/>
      <c r="L31" s="70"/>
      <c r="M31" s="70"/>
      <c r="N31" s="70"/>
      <c r="O31" s="71"/>
      <c r="P31" s="6"/>
    </row>
    <row r="32" spans="2:16">
      <c r="B32" s="26"/>
      <c r="C32" s="13"/>
      <c r="D32" s="119" t="s">
        <v>12</v>
      </c>
      <c r="E32" s="120"/>
      <c r="F32" s="120"/>
      <c r="G32" s="121"/>
      <c r="H32" s="116" t="s">
        <v>20</v>
      </c>
      <c r="I32" s="117"/>
      <c r="J32" s="117"/>
      <c r="K32" s="117"/>
      <c r="L32" s="117"/>
      <c r="M32" s="117"/>
      <c r="N32" s="117"/>
      <c r="O32" s="118"/>
      <c r="P32" s="6"/>
    </row>
    <row r="33" spans="2:16">
      <c r="B33" s="26"/>
      <c r="C33" s="13"/>
      <c r="D33" s="119" t="s">
        <v>13</v>
      </c>
      <c r="E33" s="120"/>
      <c r="F33" s="120"/>
      <c r="G33" s="121"/>
      <c r="H33" s="122" t="s">
        <v>15</v>
      </c>
      <c r="I33" s="123"/>
      <c r="J33" s="123"/>
      <c r="K33" s="123"/>
      <c r="L33" s="123"/>
      <c r="M33" s="123"/>
      <c r="N33" s="123"/>
      <c r="O33" s="124"/>
      <c r="P33" s="6"/>
    </row>
    <row r="34" spans="2:16" ht="19.5" thickBot="1">
      <c r="B34" s="26"/>
      <c r="C34" s="25"/>
      <c r="D34" s="128" t="s">
        <v>14</v>
      </c>
      <c r="E34" s="129"/>
      <c r="F34" s="129"/>
      <c r="G34" s="130"/>
      <c r="H34" s="125" t="s">
        <v>19</v>
      </c>
      <c r="I34" s="126"/>
      <c r="J34" s="126"/>
      <c r="K34" s="126"/>
      <c r="L34" s="126"/>
      <c r="M34" s="126"/>
      <c r="N34" s="126"/>
      <c r="O34" s="127"/>
      <c r="P34" s="6"/>
    </row>
    <row r="35" spans="2:16" ht="6" customHeight="1">
      <c r="B35" s="26"/>
      <c r="C35" s="5"/>
      <c r="D35" s="5"/>
      <c r="E35" s="2"/>
      <c r="F35" s="2"/>
      <c r="G35" s="2"/>
      <c r="H35" s="2"/>
      <c r="I35" s="2"/>
      <c r="J35" s="2"/>
      <c r="K35" s="2"/>
      <c r="L35" s="2"/>
      <c r="M35" s="2"/>
      <c r="N35" s="2"/>
      <c r="O35" s="2"/>
      <c r="P35" s="6"/>
    </row>
    <row r="36" spans="2:16" ht="19.5" thickBot="1">
      <c r="B36" s="26"/>
      <c r="C36" s="37" t="s">
        <v>41</v>
      </c>
      <c r="D36" s="5"/>
      <c r="E36" s="2"/>
      <c r="F36" s="2"/>
      <c r="G36" s="2"/>
      <c r="H36" s="2"/>
      <c r="I36" s="2"/>
      <c r="J36" s="2"/>
      <c r="K36" s="2"/>
      <c r="L36" s="2"/>
      <c r="M36" s="2"/>
      <c r="N36" s="2"/>
      <c r="O36" s="2"/>
      <c r="P36" s="6"/>
    </row>
    <row r="37" spans="2:16">
      <c r="B37" s="26"/>
      <c r="C37" s="38" t="s">
        <v>29</v>
      </c>
      <c r="D37" s="33"/>
      <c r="E37" s="24"/>
      <c r="F37" s="24"/>
      <c r="G37" s="24"/>
      <c r="H37" s="113">
        <f>IF(N25&lt;83333,25000,IF(N25&gt;250000,75000,ROUNDUP(N25*0.3,-3)))</f>
        <v>34000</v>
      </c>
      <c r="I37" s="114"/>
      <c r="J37" s="114"/>
      <c r="K37" s="114"/>
      <c r="L37" s="114"/>
      <c r="M37" s="114"/>
      <c r="N37" s="114"/>
      <c r="O37" s="115"/>
      <c r="P37" s="6"/>
    </row>
    <row r="38" spans="2:16">
      <c r="B38" s="26"/>
      <c r="C38" s="13"/>
      <c r="D38" s="94" t="s">
        <v>16</v>
      </c>
      <c r="E38" s="95"/>
      <c r="F38" s="95"/>
      <c r="G38" s="96"/>
      <c r="H38" s="116" t="s">
        <v>21</v>
      </c>
      <c r="I38" s="117"/>
      <c r="J38" s="117"/>
      <c r="K38" s="117"/>
      <c r="L38" s="117"/>
      <c r="M38" s="117"/>
      <c r="N38" s="117"/>
      <c r="O38" s="118"/>
      <c r="P38" s="6"/>
    </row>
    <row r="39" spans="2:16">
      <c r="B39" s="26"/>
      <c r="C39" s="13"/>
      <c r="D39" s="94" t="s">
        <v>17</v>
      </c>
      <c r="E39" s="95"/>
      <c r="F39" s="95"/>
      <c r="G39" s="96"/>
      <c r="H39" s="122" t="s">
        <v>32</v>
      </c>
      <c r="I39" s="123"/>
      <c r="J39" s="123"/>
      <c r="K39" s="123"/>
      <c r="L39" s="123"/>
      <c r="M39" s="123"/>
      <c r="N39" s="123"/>
      <c r="O39" s="124"/>
      <c r="P39" s="6"/>
    </row>
    <row r="40" spans="2:16" ht="19.5" thickBot="1">
      <c r="B40" s="26"/>
      <c r="C40" s="25"/>
      <c r="D40" s="110" t="s">
        <v>14</v>
      </c>
      <c r="E40" s="111"/>
      <c r="F40" s="111"/>
      <c r="G40" s="112"/>
      <c r="H40" s="125" t="s">
        <v>18</v>
      </c>
      <c r="I40" s="126"/>
      <c r="J40" s="126"/>
      <c r="K40" s="126"/>
      <c r="L40" s="126"/>
      <c r="M40" s="126"/>
      <c r="N40" s="126"/>
      <c r="O40" s="127"/>
      <c r="P40" s="6"/>
    </row>
    <row r="41" spans="2:16" ht="6" customHeight="1">
      <c r="B41" s="26"/>
      <c r="C41" s="5"/>
      <c r="D41" s="5"/>
      <c r="E41" s="2"/>
      <c r="F41" s="2"/>
      <c r="G41" s="2"/>
      <c r="H41" s="2"/>
      <c r="I41" s="2"/>
      <c r="J41" s="2"/>
      <c r="K41" s="2"/>
      <c r="L41" s="2"/>
      <c r="M41" s="2"/>
      <c r="N41" s="2"/>
      <c r="O41" s="2"/>
      <c r="P41" s="6"/>
    </row>
    <row r="42" spans="2:16" ht="19.5" thickBot="1">
      <c r="B42" s="26"/>
      <c r="C42" s="37" t="s">
        <v>49</v>
      </c>
      <c r="D42" s="5"/>
      <c r="E42" s="2"/>
      <c r="F42" s="2"/>
      <c r="G42" s="2"/>
      <c r="H42" s="2"/>
      <c r="I42" s="2"/>
      <c r="J42" s="2"/>
      <c r="K42" s="2"/>
      <c r="L42" s="2"/>
      <c r="M42" s="2"/>
      <c r="N42" s="2"/>
      <c r="O42" s="2"/>
      <c r="P42" s="6"/>
    </row>
    <row r="43" spans="2:16" ht="19.5" thickBot="1">
      <c r="B43" s="26"/>
      <c r="C43" s="54" t="s">
        <v>28</v>
      </c>
      <c r="D43" s="55"/>
      <c r="E43" s="56"/>
      <c r="F43" s="56"/>
      <c r="G43" s="56"/>
      <c r="H43" s="102">
        <v>20000</v>
      </c>
      <c r="I43" s="103"/>
      <c r="J43" s="103"/>
      <c r="K43" s="103"/>
      <c r="L43" s="103"/>
      <c r="M43" s="103"/>
      <c r="N43" s="103"/>
      <c r="O43" s="104"/>
      <c r="P43" s="6"/>
    </row>
    <row r="44" spans="2:16" ht="6" customHeight="1" thickBot="1">
      <c r="B44" s="9"/>
      <c r="C44" s="10"/>
      <c r="D44" s="10"/>
      <c r="E44" s="10"/>
      <c r="F44" s="10"/>
      <c r="G44" s="10"/>
      <c r="H44" s="10"/>
      <c r="I44" s="10"/>
      <c r="J44" s="10"/>
      <c r="K44" s="10"/>
      <c r="L44" s="10"/>
      <c r="M44" s="10"/>
      <c r="N44" s="10"/>
      <c r="O44" s="10"/>
      <c r="P44" s="11"/>
    </row>
  </sheetData>
  <mergeCells count="38">
    <mergeCell ref="H43:O43"/>
    <mergeCell ref="E14:G14"/>
    <mergeCell ref="E15:G15"/>
    <mergeCell ref="D40:G40"/>
    <mergeCell ref="H40:O40"/>
    <mergeCell ref="D34:G34"/>
    <mergeCell ref="H34:O34"/>
    <mergeCell ref="H37:O37"/>
    <mergeCell ref="D38:G38"/>
    <mergeCell ref="H38:O38"/>
    <mergeCell ref="D39:G39"/>
    <mergeCell ref="H39:O39"/>
    <mergeCell ref="G25:M25"/>
    <mergeCell ref="H31:O31"/>
    <mergeCell ref="D32:G32"/>
    <mergeCell ref="H32:O32"/>
    <mergeCell ref="D33:G33"/>
    <mergeCell ref="H33:O33"/>
    <mergeCell ref="D20:D21"/>
    <mergeCell ref="E20:G21"/>
    <mergeCell ref="H20:K20"/>
    <mergeCell ref="L20:O20"/>
    <mergeCell ref="D22:D23"/>
    <mergeCell ref="E22:G23"/>
    <mergeCell ref="I22:K22"/>
    <mergeCell ref="M22:O22"/>
    <mergeCell ref="D16:G16"/>
    <mergeCell ref="H16:O16"/>
    <mergeCell ref="E17:G17"/>
    <mergeCell ref="E18:G18"/>
    <mergeCell ref="D19:G19"/>
    <mergeCell ref="H19:O19"/>
    <mergeCell ref="B8:P8"/>
    <mergeCell ref="B9:P9"/>
    <mergeCell ref="C12:G12"/>
    <mergeCell ref="H12:O12"/>
    <mergeCell ref="D13:G13"/>
    <mergeCell ref="H13:O13"/>
  </mergeCells>
  <phoneticPr fontId="4"/>
  <pageMargins left="0.7" right="0.7" top="0.75" bottom="0.75" header="0.3" footer="0.3"/>
  <pageSetup paperSize="9" scale="8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workbookViewId="0">
      <pane xSplit="1" topLeftCell="B1" activePane="topRight" state="frozen"/>
      <selection activeCell="B3" sqref="B3"/>
      <selection pane="topRight" activeCell="C36" sqref="C36"/>
    </sheetView>
  </sheetViews>
  <sheetFormatPr defaultRowHeight="18.75"/>
  <cols>
    <col min="1" max="1" width="3.25" customWidth="1"/>
    <col min="2" max="2" width="2.25" customWidth="1"/>
    <col min="3" max="4" width="2.875" customWidth="1"/>
    <col min="5" max="5" width="2.375" customWidth="1"/>
    <col min="6" max="6" width="8.5" bestFit="1" customWidth="1"/>
    <col min="7" max="7" width="34.75" customWidth="1"/>
    <col min="8" max="8" width="9.375" bestFit="1" customWidth="1"/>
    <col min="9" max="10" width="3.25" customWidth="1"/>
    <col min="11" max="11" width="6.25" customWidth="1"/>
    <col min="12" max="13" width="3" bestFit="1" customWidth="1"/>
    <col min="14" max="14" width="9.25" bestFit="1" customWidth="1"/>
    <col min="15" max="15" width="3" bestFit="1" customWidth="1"/>
    <col min="16" max="16" width="3" customWidth="1"/>
  </cols>
  <sheetData>
    <row r="1" spans="1:18" ht="19.5">
      <c r="B1" s="45" t="s">
        <v>52</v>
      </c>
      <c r="R1" s="36"/>
    </row>
    <row r="2" spans="1:18" ht="19.5">
      <c r="B2" s="45"/>
      <c r="R2" s="36"/>
    </row>
    <row r="3" spans="1:18" ht="24">
      <c r="B3" s="34" t="s">
        <v>48</v>
      </c>
    </row>
    <row r="4" spans="1:18">
      <c r="B4" s="2"/>
    </row>
    <row r="5" spans="1:18">
      <c r="A5" s="2"/>
      <c r="B5" s="2" t="s">
        <v>11</v>
      </c>
      <c r="C5" s="2"/>
      <c r="D5" s="2"/>
      <c r="E5" s="2"/>
      <c r="F5" s="2"/>
      <c r="G5" s="2"/>
      <c r="H5" s="2"/>
      <c r="I5" s="2"/>
      <c r="J5" s="2"/>
      <c r="K5" s="2"/>
      <c r="L5" s="2"/>
      <c r="M5" s="2"/>
      <c r="N5" s="2"/>
    </row>
    <row r="6" spans="1:18">
      <c r="A6" s="2"/>
      <c r="B6" s="35" t="s">
        <v>39</v>
      </c>
      <c r="C6" s="2"/>
      <c r="D6" s="2"/>
      <c r="E6" s="2"/>
      <c r="F6" s="2"/>
      <c r="G6" s="2"/>
      <c r="H6" s="2"/>
      <c r="I6" s="2"/>
      <c r="J6" s="2"/>
      <c r="K6" s="2"/>
      <c r="L6" s="2"/>
      <c r="M6" s="2"/>
      <c r="N6" s="2"/>
    </row>
    <row r="7" spans="1:18" ht="19.5" thickBot="1">
      <c r="B7" s="39" t="s">
        <v>35</v>
      </c>
    </row>
    <row r="8" spans="1:18" ht="34.15" customHeight="1">
      <c r="B8" s="57" t="s">
        <v>51</v>
      </c>
      <c r="C8" s="58"/>
      <c r="D8" s="58"/>
      <c r="E8" s="58"/>
      <c r="F8" s="58"/>
      <c r="G8" s="58"/>
      <c r="H8" s="58"/>
      <c r="I8" s="58"/>
      <c r="J8" s="58"/>
      <c r="K8" s="58"/>
      <c r="L8" s="58"/>
      <c r="M8" s="58"/>
      <c r="N8" s="58"/>
      <c r="O8" s="58"/>
      <c r="P8" s="59"/>
      <c r="R8" s="36"/>
    </row>
    <row r="9" spans="1:18">
      <c r="B9" s="60"/>
      <c r="C9" s="61"/>
      <c r="D9" s="61"/>
      <c r="E9" s="61"/>
      <c r="F9" s="61"/>
      <c r="G9" s="61"/>
      <c r="H9" s="61"/>
      <c r="I9" s="61"/>
      <c r="J9" s="61"/>
      <c r="K9" s="61"/>
      <c r="L9" s="61"/>
      <c r="M9" s="61"/>
      <c r="N9" s="61"/>
      <c r="O9" s="61"/>
      <c r="P9" s="62"/>
      <c r="R9" s="36"/>
    </row>
    <row r="10" spans="1:18" ht="24">
      <c r="B10" s="29" t="s">
        <v>36</v>
      </c>
      <c r="C10" s="23"/>
      <c r="D10" s="23"/>
      <c r="E10" s="2"/>
      <c r="F10" s="2"/>
      <c r="G10" s="2"/>
      <c r="H10" s="2"/>
      <c r="I10" s="2"/>
      <c r="J10" s="2"/>
      <c r="K10" s="2"/>
      <c r="L10" s="2"/>
      <c r="M10" s="2"/>
      <c r="N10" s="2"/>
      <c r="O10" s="2"/>
      <c r="P10" s="6"/>
      <c r="R10" s="36"/>
    </row>
    <row r="11" spans="1:18" ht="24.75" thickBot="1">
      <c r="B11" s="29"/>
      <c r="C11" s="2" t="s">
        <v>30</v>
      </c>
      <c r="D11" s="23"/>
      <c r="E11" s="2"/>
      <c r="F11" s="2"/>
      <c r="G11" s="2"/>
      <c r="H11" s="2"/>
      <c r="I11" s="2"/>
      <c r="J11" s="2"/>
      <c r="K11" s="2"/>
      <c r="L11" s="2"/>
      <c r="M11" s="2"/>
      <c r="N11" s="2"/>
      <c r="O11" s="2"/>
      <c r="P11" s="6"/>
      <c r="R11" s="36"/>
    </row>
    <row r="12" spans="1:18" ht="19.5" thickBot="1">
      <c r="B12" s="26"/>
      <c r="C12" s="76" t="s">
        <v>10</v>
      </c>
      <c r="D12" s="77"/>
      <c r="E12" s="77"/>
      <c r="F12" s="77"/>
      <c r="G12" s="78"/>
      <c r="H12" s="76" t="s">
        <v>5</v>
      </c>
      <c r="I12" s="77"/>
      <c r="J12" s="77"/>
      <c r="K12" s="77"/>
      <c r="L12" s="77"/>
      <c r="M12" s="77"/>
      <c r="N12" s="77"/>
      <c r="O12" s="78"/>
      <c r="P12" s="6"/>
    </row>
    <row r="13" spans="1:18" ht="18" customHeight="1">
      <c r="B13" s="26"/>
      <c r="C13" s="40" t="str">
        <f>IF(D14="☑","☑",IF(D15="☑","☑","□"))</f>
        <v>□</v>
      </c>
      <c r="D13" s="79" t="s">
        <v>24</v>
      </c>
      <c r="E13" s="79"/>
      <c r="F13" s="79"/>
      <c r="G13" s="80"/>
      <c r="H13" s="83" t="s">
        <v>42</v>
      </c>
      <c r="I13" s="84"/>
      <c r="J13" s="84"/>
      <c r="K13" s="84"/>
      <c r="L13" s="84"/>
      <c r="M13" s="84"/>
      <c r="N13" s="84"/>
      <c r="O13" s="85"/>
      <c r="P13" s="6"/>
    </row>
    <row r="14" spans="1:18" ht="38.25" customHeight="1">
      <c r="B14" s="26"/>
      <c r="C14" s="30"/>
      <c r="D14" s="49" t="str">
        <f>IF(N14=N25,"☑","□")</f>
        <v>□</v>
      </c>
      <c r="E14" s="105" t="s">
        <v>43</v>
      </c>
      <c r="F14" s="105"/>
      <c r="G14" s="106"/>
      <c r="H14" s="17"/>
      <c r="I14" s="16" t="s">
        <v>0</v>
      </c>
      <c r="J14" s="16" t="s">
        <v>1</v>
      </c>
      <c r="K14" s="52"/>
      <c r="L14" s="16" t="s">
        <v>2</v>
      </c>
      <c r="M14" s="16" t="s">
        <v>3</v>
      </c>
      <c r="N14" s="41" t="str">
        <f>IF(H14="","",ROUNDUP(H14/K14,0))</f>
        <v/>
      </c>
      <c r="O14" s="18" t="s">
        <v>0</v>
      </c>
      <c r="P14" s="6"/>
    </row>
    <row r="15" spans="1:18" ht="38.25" customHeight="1" thickBot="1">
      <c r="B15" s="26"/>
      <c r="C15" s="31"/>
      <c r="D15" s="51" t="str">
        <f>IF(N15=N25,"☑","□")</f>
        <v>□</v>
      </c>
      <c r="E15" s="74" t="s">
        <v>44</v>
      </c>
      <c r="F15" s="74"/>
      <c r="G15" s="75"/>
      <c r="H15" s="14"/>
      <c r="I15" s="10" t="s">
        <v>0</v>
      </c>
      <c r="J15" s="10" t="s">
        <v>1</v>
      </c>
      <c r="K15" s="53"/>
      <c r="L15" s="10" t="s">
        <v>2</v>
      </c>
      <c r="M15" s="10" t="s">
        <v>3</v>
      </c>
      <c r="N15" s="42" t="str">
        <f>IF(H15="","",ROUNDUP(H15/K15,0))</f>
        <v/>
      </c>
      <c r="O15" s="11" t="s">
        <v>0</v>
      </c>
      <c r="P15" s="6"/>
    </row>
    <row r="16" spans="1:18" ht="18" customHeight="1">
      <c r="B16" s="26"/>
      <c r="C16" s="40" t="str">
        <f>IF(D17="☑","☑",IF(D18="☑","☑","□"))</f>
        <v>□</v>
      </c>
      <c r="D16" s="81" t="s">
        <v>25</v>
      </c>
      <c r="E16" s="81"/>
      <c r="F16" s="81"/>
      <c r="G16" s="82"/>
      <c r="H16" s="86" t="s">
        <v>6</v>
      </c>
      <c r="I16" s="87"/>
      <c r="J16" s="87"/>
      <c r="K16" s="87"/>
      <c r="L16" s="87"/>
      <c r="M16" s="87"/>
      <c r="N16" s="87"/>
      <c r="O16" s="88"/>
      <c r="P16" s="6"/>
    </row>
    <row r="17" spans="2:16" ht="37.15" customHeight="1">
      <c r="B17" s="26"/>
      <c r="C17" s="30"/>
      <c r="D17" s="49" t="str">
        <f>IF(N17=N25,"☑","□")</f>
        <v>□</v>
      </c>
      <c r="E17" s="63" t="s">
        <v>45</v>
      </c>
      <c r="F17" s="64"/>
      <c r="G17" s="65"/>
      <c r="H17" s="17"/>
      <c r="I17" s="16" t="s">
        <v>0</v>
      </c>
      <c r="J17" s="16" t="s">
        <v>1</v>
      </c>
      <c r="K17" s="16">
        <v>24</v>
      </c>
      <c r="L17" s="16" t="s">
        <v>2</v>
      </c>
      <c r="M17" s="16" t="s">
        <v>3</v>
      </c>
      <c r="N17" s="41" t="str">
        <f>IF(H17="","",ROUNDUP(H17/K17,0))</f>
        <v/>
      </c>
      <c r="O17" s="18" t="s">
        <v>0</v>
      </c>
      <c r="P17" s="6"/>
    </row>
    <row r="18" spans="2:16" ht="37.15" customHeight="1" thickBot="1">
      <c r="B18" s="26"/>
      <c r="C18" s="31"/>
      <c r="D18" s="51" t="str">
        <f>IF(N18=N25,"☑","□")</f>
        <v>□</v>
      </c>
      <c r="E18" s="66" t="s">
        <v>46</v>
      </c>
      <c r="F18" s="67"/>
      <c r="G18" s="68"/>
      <c r="H18" s="14"/>
      <c r="I18" s="10" t="s">
        <v>0</v>
      </c>
      <c r="J18" s="10" t="s">
        <v>1</v>
      </c>
      <c r="K18" s="10">
        <v>24</v>
      </c>
      <c r="L18" s="10" t="s">
        <v>2</v>
      </c>
      <c r="M18" s="10" t="s">
        <v>3</v>
      </c>
      <c r="N18" s="42" t="str">
        <f>IF(H18="","",ROUNDUP(H18/K18,0))</f>
        <v/>
      </c>
      <c r="O18" s="11" t="s">
        <v>0</v>
      </c>
      <c r="P18" s="6"/>
    </row>
    <row r="19" spans="2:16" ht="18" customHeight="1">
      <c r="B19" s="26"/>
      <c r="C19" s="40" t="str">
        <f>IF(D20="☑","☑",IF(D22="☑","☑","□"))</f>
        <v>☑</v>
      </c>
      <c r="D19" s="81" t="s">
        <v>50</v>
      </c>
      <c r="E19" s="81"/>
      <c r="F19" s="81"/>
      <c r="G19" s="82"/>
      <c r="H19" s="86" t="s">
        <v>7</v>
      </c>
      <c r="I19" s="87"/>
      <c r="J19" s="87"/>
      <c r="K19" s="87"/>
      <c r="L19" s="87"/>
      <c r="M19" s="87"/>
      <c r="N19" s="87"/>
      <c r="O19" s="88"/>
      <c r="P19" s="6"/>
    </row>
    <row r="20" spans="2:16" ht="18" customHeight="1">
      <c r="B20" s="26"/>
      <c r="C20" s="30"/>
      <c r="D20" s="89" t="str">
        <f>IF(N21=N25,"☑","□")</f>
        <v>□</v>
      </c>
      <c r="E20" s="72" t="s">
        <v>26</v>
      </c>
      <c r="F20" s="72"/>
      <c r="G20" s="73"/>
      <c r="H20" s="100" t="s">
        <v>8</v>
      </c>
      <c r="I20" s="101"/>
      <c r="J20" s="101"/>
      <c r="K20" s="101"/>
      <c r="L20" s="91" t="s">
        <v>33</v>
      </c>
      <c r="M20" s="91"/>
      <c r="N20" s="91"/>
      <c r="O20" s="92"/>
      <c r="P20" s="6"/>
    </row>
    <row r="21" spans="2:16">
      <c r="B21" s="26"/>
      <c r="C21" s="30"/>
      <c r="D21" s="89"/>
      <c r="E21" s="72"/>
      <c r="F21" s="72"/>
      <c r="G21" s="73"/>
      <c r="H21" s="12"/>
      <c r="I21" s="20" t="s">
        <v>0</v>
      </c>
      <c r="J21" s="20" t="s">
        <v>1</v>
      </c>
      <c r="K21" s="4"/>
      <c r="L21" s="19" t="s">
        <v>2</v>
      </c>
      <c r="M21" s="19" t="s">
        <v>3</v>
      </c>
      <c r="N21" s="43" t="str">
        <f>IF(K21="","",ROUNDUP(H21/K21,0))</f>
        <v/>
      </c>
      <c r="O21" s="8" t="s">
        <v>0</v>
      </c>
      <c r="P21" s="6"/>
    </row>
    <row r="22" spans="2:16" ht="18" customHeight="1">
      <c r="B22" s="26"/>
      <c r="C22" s="30"/>
      <c r="D22" s="89" t="str">
        <f>IF(N23=N25,"☑","□")</f>
        <v>☑</v>
      </c>
      <c r="E22" s="72" t="s">
        <v>27</v>
      </c>
      <c r="F22" s="72"/>
      <c r="G22" s="73"/>
      <c r="H22" s="21" t="s">
        <v>4</v>
      </c>
      <c r="I22" s="93" t="s">
        <v>47</v>
      </c>
      <c r="J22" s="93"/>
      <c r="K22" s="93"/>
      <c r="L22" s="50" t="s">
        <v>9</v>
      </c>
      <c r="M22" s="97">
        <v>44421</v>
      </c>
      <c r="N22" s="98"/>
      <c r="O22" s="99"/>
      <c r="P22" s="6"/>
    </row>
    <row r="23" spans="2:16" ht="19.5" thickBot="1">
      <c r="B23" s="26"/>
      <c r="C23" s="31"/>
      <c r="D23" s="90"/>
      <c r="E23" s="74"/>
      <c r="F23" s="74"/>
      <c r="G23" s="75"/>
      <c r="H23" s="14">
        <v>1600000</v>
      </c>
      <c r="I23" s="10" t="s">
        <v>0</v>
      </c>
      <c r="J23" s="10" t="s">
        <v>1</v>
      </c>
      <c r="K23" s="15">
        <v>20</v>
      </c>
      <c r="L23" s="10" t="s">
        <v>2</v>
      </c>
      <c r="M23" s="10" t="s">
        <v>3</v>
      </c>
      <c r="N23" s="42">
        <f>IF(K23="","",ROUNDUP(H23/K23,0))</f>
        <v>80000</v>
      </c>
      <c r="O23" s="11" t="s">
        <v>0</v>
      </c>
      <c r="P23" s="6"/>
    </row>
    <row r="24" spans="2:16" ht="19.5" thickBot="1">
      <c r="B24" s="26"/>
      <c r="C24" s="2"/>
      <c r="D24" s="2"/>
      <c r="E24" s="2"/>
      <c r="F24" s="2"/>
      <c r="G24" s="2"/>
      <c r="H24" s="2"/>
      <c r="I24" s="2"/>
      <c r="J24" s="2"/>
      <c r="K24" s="2"/>
      <c r="L24" s="2"/>
      <c r="M24" s="2"/>
      <c r="N24" s="2"/>
      <c r="O24" s="2"/>
      <c r="P24" s="6"/>
    </row>
    <row r="25" spans="2:16" ht="19.5" thickBot="1">
      <c r="B25" s="26"/>
      <c r="C25" s="2"/>
      <c r="D25" s="2"/>
      <c r="E25" s="2"/>
      <c r="F25" s="2"/>
      <c r="G25" s="107" t="s">
        <v>23</v>
      </c>
      <c r="H25" s="108"/>
      <c r="I25" s="108"/>
      <c r="J25" s="108"/>
      <c r="K25" s="108"/>
      <c r="L25" s="108"/>
      <c r="M25" s="109"/>
      <c r="N25" s="44">
        <f>MAX(N14,N15,N17,N18,N21,N23)</f>
        <v>80000</v>
      </c>
      <c r="O25" s="22" t="s">
        <v>0</v>
      </c>
      <c r="P25" s="6"/>
    </row>
    <row r="26" spans="2:16">
      <c r="B26" s="27"/>
      <c r="C26" s="3"/>
      <c r="D26" s="3"/>
      <c r="E26" s="3"/>
      <c r="F26" s="3"/>
      <c r="G26" s="3"/>
      <c r="H26" s="3"/>
      <c r="I26" s="3"/>
      <c r="J26" s="3"/>
      <c r="K26" s="3"/>
      <c r="L26" s="3"/>
      <c r="M26" s="3"/>
      <c r="N26" s="3"/>
      <c r="O26" s="3"/>
      <c r="P26" s="8"/>
    </row>
    <row r="27" spans="2:16" ht="24">
      <c r="B27" s="28" t="s">
        <v>22</v>
      </c>
      <c r="C27" s="1"/>
      <c r="D27" s="1"/>
      <c r="E27" s="1"/>
      <c r="F27" s="1"/>
      <c r="G27" s="1"/>
      <c r="H27" s="1"/>
      <c r="I27" s="1"/>
      <c r="J27" s="1"/>
      <c r="K27" s="1"/>
      <c r="L27" s="1"/>
      <c r="M27" s="1"/>
      <c r="N27" s="1"/>
      <c r="O27" s="1"/>
      <c r="P27" s="7"/>
    </row>
    <row r="28" spans="2:16">
      <c r="B28" s="26"/>
      <c r="C28" s="2" t="s">
        <v>31</v>
      </c>
      <c r="D28" s="2"/>
      <c r="E28" s="2"/>
      <c r="F28" s="2"/>
      <c r="G28" s="2"/>
      <c r="H28" s="2"/>
      <c r="I28" s="2"/>
      <c r="J28" s="2"/>
      <c r="K28" s="2"/>
      <c r="L28" s="2"/>
      <c r="M28" s="2"/>
      <c r="N28" s="2"/>
      <c r="O28" s="2"/>
      <c r="P28" s="6"/>
    </row>
    <row r="29" spans="2:16" ht="6" customHeight="1">
      <c r="B29" s="26"/>
      <c r="C29" s="2"/>
      <c r="D29" s="2"/>
      <c r="E29" s="2"/>
      <c r="F29" s="2"/>
      <c r="G29" s="2"/>
      <c r="H29" s="2"/>
      <c r="I29" s="2"/>
      <c r="J29" s="2"/>
      <c r="K29" s="2"/>
      <c r="L29" s="2"/>
      <c r="M29" s="2"/>
      <c r="N29" s="2"/>
      <c r="O29" s="2"/>
      <c r="P29" s="6"/>
    </row>
    <row r="30" spans="2:16" ht="19.5" thickBot="1">
      <c r="B30" s="26"/>
      <c r="C30" s="32" t="s">
        <v>40</v>
      </c>
      <c r="D30" s="2"/>
      <c r="E30" s="2"/>
      <c r="F30" s="2"/>
      <c r="G30" s="2"/>
      <c r="H30" s="2"/>
      <c r="I30" s="2"/>
      <c r="J30" s="2"/>
      <c r="K30" s="2"/>
      <c r="L30" s="2"/>
      <c r="M30" s="2"/>
      <c r="N30" s="2"/>
      <c r="O30" s="2"/>
      <c r="P30" s="6"/>
    </row>
    <row r="31" spans="2:16">
      <c r="B31" s="26"/>
      <c r="C31" s="38" t="s">
        <v>28</v>
      </c>
      <c r="D31" s="33"/>
      <c r="E31" s="24"/>
      <c r="F31" s="24"/>
      <c r="G31" s="24"/>
      <c r="H31" s="69">
        <f>IF(N25&lt;75000,30000,IF(N25&gt;250000,100000,ROUNDUP(N25*0.4,-3)))</f>
        <v>32000</v>
      </c>
      <c r="I31" s="70"/>
      <c r="J31" s="70"/>
      <c r="K31" s="70"/>
      <c r="L31" s="70"/>
      <c r="M31" s="70"/>
      <c r="N31" s="70"/>
      <c r="O31" s="71"/>
      <c r="P31" s="6"/>
    </row>
    <row r="32" spans="2:16">
      <c r="B32" s="26"/>
      <c r="C32" s="13"/>
      <c r="D32" s="119" t="s">
        <v>12</v>
      </c>
      <c r="E32" s="120"/>
      <c r="F32" s="120"/>
      <c r="G32" s="121"/>
      <c r="H32" s="116" t="s">
        <v>20</v>
      </c>
      <c r="I32" s="117"/>
      <c r="J32" s="117"/>
      <c r="K32" s="117"/>
      <c r="L32" s="117"/>
      <c r="M32" s="117"/>
      <c r="N32" s="117"/>
      <c r="O32" s="118"/>
      <c r="P32" s="6"/>
    </row>
    <row r="33" spans="2:16">
      <c r="B33" s="26"/>
      <c r="C33" s="13"/>
      <c r="D33" s="119" t="s">
        <v>13</v>
      </c>
      <c r="E33" s="120"/>
      <c r="F33" s="120"/>
      <c r="G33" s="121"/>
      <c r="H33" s="122" t="s">
        <v>15</v>
      </c>
      <c r="I33" s="123"/>
      <c r="J33" s="123"/>
      <c r="K33" s="123"/>
      <c r="L33" s="123"/>
      <c r="M33" s="123"/>
      <c r="N33" s="123"/>
      <c r="O33" s="124"/>
      <c r="P33" s="6"/>
    </row>
    <row r="34" spans="2:16" ht="19.5" thickBot="1">
      <c r="B34" s="26"/>
      <c r="C34" s="25"/>
      <c r="D34" s="128" t="s">
        <v>14</v>
      </c>
      <c r="E34" s="129"/>
      <c r="F34" s="129"/>
      <c r="G34" s="130"/>
      <c r="H34" s="125" t="s">
        <v>19</v>
      </c>
      <c r="I34" s="126"/>
      <c r="J34" s="126"/>
      <c r="K34" s="126"/>
      <c r="L34" s="126"/>
      <c r="M34" s="126"/>
      <c r="N34" s="126"/>
      <c r="O34" s="127"/>
      <c r="P34" s="6"/>
    </row>
    <row r="35" spans="2:16" ht="6" customHeight="1">
      <c r="B35" s="26"/>
      <c r="C35" s="5"/>
      <c r="D35" s="5"/>
      <c r="E35" s="2"/>
      <c r="F35" s="2"/>
      <c r="G35" s="2"/>
      <c r="H35" s="2"/>
      <c r="I35" s="2"/>
      <c r="J35" s="2"/>
      <c r="K35" s="2"/>
      <c r="L35" s="2"/>
      <c r="M35" s="2"/>
      <c r="N35" s="2"/>
      <c r="O35" s="2"/>
      <c r="P35" s="6"/>
    </row>
    <row r="36" spans="2:16" ht="19.5" thickBot="1">
      <c r="B36" s="26"/>
      <c r="C36" s="37" t="s">
        <v>41</v>
      </c>
      <c r="D36" s="5"/>
      <c r="E36" s="2"/>
      <c r="F36" s="2"/>
      <c r="G36" s="2"/>
      <c r="H36" s="2"/>
      <c r="I36" s="2"/>
      <c r="J36" s="2"/>
      <c r="K36" s="2"/>
      <c r="L36" s="2"/>
      <c r="M36" s="2"/>
      <c r="N36" s="2"/>
      <c r="O36" s="2"/>
      <c r="P36" s="6"/>
    </row>
    <row r="37" spans="2:16">
      <c r="B37" s="26"/>
      <c r="C37" s="38" t="s">
        <v>29</v>
      </c>
      <c r="D37" s="33"/>
      <c r="E37" s="24"/>
      <c r="F37" s="24"/>
      <c r="G37" s="24"/>
      <c r="H37" s="113">
        <f>IF(N25&lt;83333,25000,IF(N25&gt;250000,75000,ROUNDUP(N25*0.3,-3)))</f>
        <v>25000</v>
      </c>
      <c r="I37" s="114"/>
      <c r="J37" s="114"/>
      <c r="K37" s="114"/>
      <c r="L37" s="114"/>
      <c r="M37" s="114"/>
      <c r="N37" s="114"/>
      <c r="O37" s="115"/>
      <c r="P37" s="6"/>
    </row>
    <row r="38" spans="2:16">
      <c r="B38" s="26"/>
      <c r="C38" s="13"/>
      <c r="D38" s="94" t="s">
        <v>16</v>
      </c>
      <c r="E38" s="95"/>
      <c r="F38" s="95"/>
      <c r="G38" s="96"/>
      <c r="H38" s="116" t="s">
        <v>21</v>
      </c>
      <c r="I38" s="117"/>
      <c r="J38" s="117"/>
      <c r="K38" s="117"/>
      <c r="L38" s="117"/>
      <c r="M38" s="117"/>
      <c r="N38" s="117"/>
      <c r="O38" s="118"/>
      <c r="P38" s="6"/>
    </row>
    <row r="39" spans="2:16">
      <c r="B39" s="26"/>
      <c r="C39" s="13"/>
      <c r="D39" s="94" t="s">
        <v>17</v>
      </c>
      <c r="E39" s="95"/>
      <c r="F39" s="95"/>
      <c r="G39" s="96"/>
      <c r="H39" s="122" t="s">
        <v>32</v>
      </c>
      <c r="I39" s="123"/>
      <c r="J39" s="123"/>
      <c r="K39" s="123"/>
      <c r="L39" s="123"/>
      <c r="M39" s="123"/>
      <c r="N39" s="123"/>
      <c r="O39" s="124"/>
      <c r="P39" s="6"/>
    </row>
    <row r="40" spans="2:16" ht="19.5" thickBot="1">
      <c r="B40" s="26"/>
      <c r="C40" s="25"/>
      <c r="D40" s="110" t="s">
        <v>14</v>
      </c>
      <c r="E40" s="111"/>
      <c r="F40" s="111"/>
      <c r="G40" s="112"/>
      <c r="H40" s="125" t="s">
        <v>18</v>
      </c>
      <c r="I40" s="126"/>
      <c r="J40" s="126"/>
      <c r="K40" s="126"/>
      <c r="L40" s="126"/>
      <c r="M40" s="126"/>
      <c r="N40" s="126"/>
      <c r="O40" s="127"/>
      <c r="P40" s="6"/>
    </row>
    <row r="41" spans="2:16" ht="6" customHeight="1">
      <c r="B41" s="26"/>
      <c r="C41" s="5"/>
      <c r="D41" s="5"/>
      <c r="E41" s="2"/>
      <c r="F41" s="2"/>
      <c r="G41" s="2"/>
      <c r="H41" s="2"/>
      <c r="I41" s="2"/>
      <c r="J41" s="2"/>
      <c r="K41" s="2"/>
      <c r="L41" s="2"/>
      <c r="M41" s="2"/>
      <c r="N41" s="2"/>
      <c r="O41" s="2"/>
      <c r="P41" s="6"/>
    </row>
    <row r="42" spans="2:16" ht="19.5" thickBot="1">
      <c r="B42" s="26"/>
      <c r="C42" s="37" t="s">
        <v>49</v>
      </c>
      <c r="D42" s="5"/>
      <c r="E42" s="2"/>
      <c r="F42" s="2"/>
      <c r="G42" s="2"/>
      <c r="H42" s="2"/>
      <c r="I42" s="2"/>
      <c r="J42" s="2"/>
      <c r="K42" s="2"/>
      <c r="L42" s="2"/>
      <c r="M42" s="2"/>
      <c r="N42" s="2"/>
      <c r="O42" s="2"/>
      <c r="P42" s="6"/>
    </row>
    <row r="43" spans="2:16" ht="19.5" thickBot="1">
      <c r="B43" s="26"/>
      <c r="C43" s="54" t="s">
        <v>28</v>
      </c>
      <c r="D43" s="55"/>
      <c r="E43" s="56"/>
      <c r="F43" s="56"/>
      <c r="G43" s="56"/>
      <c r="H43" s="102">
        <v>20000</v>
      </c>
      <c r="I43" s="103"/>
      <c r="J43" s="103"/>
      <c r="K43" s="103"/>
      <c r="L43" s="103"/>
      <c r="M43" s="103"/>
      <c r="N43" s="103"/>
      <c r="O43" s="104"/>
      <c r="P43" s="6"/>
    </row>
    <row r="44" spans="2:16" ht="6" customHeight="1" thickBot="1">
      <c r="B44" s="9"/>
      <c r="C44" s="10"/>
      <c r="D44" s="10"/>
      <c r="E44" s="10"/>
      <c r="F44" s="10"/>
      <c r="G44" s="10"/>
      <c r="H44" s="10"/>
      <c r="I44" s="10"/>
      <c r="J44" s="10"/>
      <c r="K44" s="10"/>
      <c r="L44" s="10"/>
      <c r="M44" s="10"/>
      <c r="N44" s="10"/>
      <c r="O44" s="10"/>
      <c r="P44" s="11"/>
    </row>
  </sheetData>
  <mergeCells count="38">
    <mergeCell ref="H43:O43"/>
    <mergeCell ref="E14:G14"/>
    <mergeCell ref="E15:G15"/>
    <mergeCell ref="D40:G40"/>
    <mergeCell ref="H40:O40"/>
    <mergeCell ref="D34:G34"/>
    <mergeCell ref="H34:O34"/>
    <mergeCell ref="H37:O37"/>
    <mergeCell ref="D38:G38"/>
    <mergeCell ref="H38:O38"/>
    <mergeCell ref="D39:G39"/>
    <mergeCell ref="H39:O39"/>
    <mergeCell ref="G25:M25"/>
    <mergeCell ref="H31:O31"/>
    <mergeCell ref="D32:G32"/>
    <mergeCell ref="H32:O32"/>
    <mergeCell ref="D33:G33"/>
    <mergeCell ref="H33:O33"/>
    <mergeCell ref="D20:D21"/>
    <mergeCell ref="E20:G21"/>
    <mergeCell ref="H20:K20"/>
    <mergeCell ref="L20:O20"/>
    <mergeCell ref="D22:D23"/>
    <mergeCell ref="E22:G23"/>
    <mergeCell ref="I22:K22"/>
    <mergeCell ref="M22:O22"/>
    <mergeCell ref="D16:G16"/>
    <mergeCell ref="H16:O16"/>
    <mergeCell ref="E17:G17"/>
    <mergeCell ref="E18:G18"/>
    <mergeCell ref="D19:G19"/>
    <mergeCell ref="H19:O19"/>
    <mergeCell ref="B8:P8"/>
    <mergeCell ref="B9:P9"/>
    <mergeCell ref="C12:G12"/>
    <mergeCell ref="H12:O12"/>
    <mergeCell ref="D13:G13"/>
    <mergeCell ref="H13:O13"/>
  </mergeCells>
  <phoneticPr fontId="4"/>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記載例①（月単位方式）</vt:lpstr>
      <vt:lpstr>記載例②（要請期間方式）</vt:lpstr>
      <vt:lpstr>記載例③（新規開店等特例）</vt:lpstr>
      <vt:lpstr>'記載例①（月単位方式）'!Print_Area</vt:lpstr>
      <vt:lpstr>'記載例②（要請期間方式）'!Print_Area</vt:lpstr>
      <vt:lpstr>'記載例③（新規開店等特例）'!Print_Area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小野博隆</dc:creator>
  <cp:lastModifiedBy>山梨県</cp:lastModifiedBy>
  <cp:lastPrinted>2021-09-15T01:15:20Z</cp:lastPrinted>
  <dcterms:created xsi:type="dcterms:W3CDTF">2015-06-05T18:19:34Z</dcterms:created>
  <dcterms:modified xsi:type="dcterms:W3CDTF">2021-09-16T15:36:55Z</dcterms:modified>
</cp:coreProperties>
</file>